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15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<sst xmlns="http://schemas.openxmlformats.org/spreadsheetml/2006/main" count="299" uniqueCount="185">
  <si>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</si>
  <si>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</si>
  <si>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</si>
  <si>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</si>
  <si>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</si>
  <si>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</si>
  <si>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</si>
  <si>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</si>
  <si>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</si>
  <si>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</si>
  <si>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</si>
  <si>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</si>
  <si>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</si>
  <si>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</si>
  <si>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</si>
  <si>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二、结转下年</t>
  </si>
  <si>
    <t>收 入 总 计</t>
  </si>
  <si>
    <t>支 出 总 计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</si>
  <si>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</si>
  <si>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</si>
  <si>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</si>
  <si>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</si>
  <si>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</si>
  <si>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</si>
  <si>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</si>
  <si>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</si>
  <si>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</si>
  <si>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</si>
  <si>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>行政事业单位医疗</t>
  </si>
  <si>
    <t>住房保障支出</t>
  </si>
  <si>
    <t xml:space="preserve">  住房改革支出</t>
  </si>
  <si>
    <t xml:space="preserve">    住房公积金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</si>
  <si>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</si>
  <si>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</si>
  <si>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</si>
  <si>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</si>
  <si>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</si>
  <si>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</si>
  <si>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</si>
  <si>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工资福利支出</t>
  </si>
  <si>
    <t>01</t>
  </si>
  <si>
    <t>工资奖金津补贴</t>
  </si>
  <si>
    <t>基本工资</t>
  </si>
  <si>
    <t>02</t>
  </si>
  <si>
    <t xml:space="preserve"> 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</si>
  <si>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</si>
  <si>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</si>
  <si>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</si>
  <si>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</si>
  <si>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</si>
  <si>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</si>
  <si>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</si>
  <si>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</si>
  <si>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</si>
  <si>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</si>
  <si>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</si>
  <si>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</si>
  <si>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其他社会保险缴费</t>
  </si>
  <si>
    <t>住房公积金</t>
  </si>
  <si>
    <t>13</t>
  </si>
  <si>
    <t>99</t>
  </si>
  <si>
    <t>其他工资福利支出</t>
  </si>
  <si>
    <t>06</t>
  </si>
  <si>
    <t>伙食补助费</t>
  </si>
  <si>
    <t>其他工资福利支出（休假探亲费）</t>
  </si>
  <si>
    <t>其他工资福利支出（未休假人员生活补助）</t>
  </si>
  <si>
    <t>其他工资福利支出（其他工资福利支出）</t>
  </si>
  <si>
    <t>502</t>
  </si>
  <si>
    <t xml:space="preserve"> 商品和服务支出</t>
  </si>
  <si>
    <t>办公经费</t>
  </si>
  <si>
    <t>办公费</t>
  </si>
  <si>
    <t>印刷费</t>
  </si>
  <si>
    <t>05(06)</t>
  </si>
  <si>
    <t>水（电）费</t>
  </si>
  <si>
    <t>07</t>
  </si>
  <si>
    <t>邮电费</t>
  </si>
  <si>
    <t>取暖费</t>
  </si>
  <si>
    <t>差旅费</t>
  </si>
  <si>
    <t>29</t>
  </si>
  <si>
    <t>福利费</t>
  </si>
  <si>
    <t>维修（护）费</t>
  </si>
  <si>
    <t>会议费</t>
  </si>
  <si>
    <t>15</t>
  </si>
  <si>
    <t>培训费</t>
  </si>
  <si>
    <t>16</t>
  </si>
  <si>
    <t>公务接待费</t>
  </si>
  <si>
    <t>17</t>
  </si>
  <si>
    <t>公务用车运行维护费</t>
  </si>
  <si>
    <t>31</t>
  </si>
  <si>
    <t>其他商品和服务支出</t>
  </si>
  <si>
    <t>509</t>
  </si>
  <si>
    <t>对个人和家庭补助支出</t>
  </si>
  <si>
    <t>社会福利和救助</t>
  </si>
  <si>
    <t>04</t>
  </si>
  <si>
    <t>其他对个人和家庭补助</t>
  </si>
  <si>
    <t>其他对个人和家庭补助支出（离退休人员公用经费）</t>
  </si>
  <si>
    <t>其他对个人和家庭补助支出（退休人员抚慰金）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</si>
  <si>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</si>
  <si>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</si>
  <si>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</si>
  <si>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</si>
  <si>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</si>
  <si>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</si>
  <si>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</si>
  <si>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</si>
  <si>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</si>
  <si>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</si>
  <si>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</si>
  <si>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</si>
  <si>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2.我单位2018年没有安排政府性基金预算支出</t>
  </si>
  <si>
    <t>部门收支总表</t>
  </si>
  <si>
    <t>一、一般公共预算拨款收入</t>
  </si>
  <si>
    <t>二、政府性基金预算拨款收入</t>
  </si>
  <si>
    <t>二、医疗卫生与计划生育支出</t>
  </si>
  <si>
    <t>三、事业收入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</si>
  <si>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</si>
  <si>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</si>
  <si>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</si>
  <si>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</si>
  <si>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</si>
  <si>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</si>
  <si>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</si>
  <si>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</si>
  <si>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</si>
  <si>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</si>
  <si>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</si>
  <si>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</si>
  <si>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</si>
  <si>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</si>
  <si>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</si>
  <si>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</si>
  <si>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</si>
  <si>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</si>
  <si>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</si>
  <si>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</si>
  <si>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</si>
  <si>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</si>
  <si>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</si>
  <si>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</si>
  <si>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14</t>
  </si>
  <si>
    <t>医疗费</t>
  </si>
  <si>
    <t>99</t>
  </si>
  <si>
    <t>其他工资福利支出（个人通讯费）</t>
  </si>
  <si>
    <t>其他商品服务支出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</si>
  <si>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</si>
  <si>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</si>
  <si>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</si>
  <si>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单位：万元</t>
  </si>
  <si>
    <t>（一）高中教育支出</t>
  </si>
  <si>
    <t>（二）机关事业单位基本养老保险缴费支出</t>
  </si>
  <si>
    <t>（三）事业单位医疗支出</t>
  </si>
  <si>
    <t>（四）住房公积金</t>
  </si>
  <si>
    <t>经济分类科目</t>
  </si>
  <si>
    <t>手续费</t>
  </si>
  <si>
    <t>电费</t>
  </si>
  <si>
    <t>维修费</t>
  </si>
  <si>
    <t>租赁费</t>
  </si>
  <si>
    <t>劳务费</t>
  </si>
  <si>
    <t>工会经费</t>
  </si>
  <si>
    <t>其他交通费用</t>
  </si>
  <si>
    <t>其他商品服务支出</t>
  </si>
  <si>
    <t>对个人和家庭的补助</t>
  </si>
  <si>
    <t>助学金</t>
  </si>
  <si>
    <t>生活补助</t>
  </si>
  <si>
    <t>医疗费</t>
  </si>
  <si>
    <t>奖励金</t>
  </si>
  <si>
    <t>其他资本性支出</t>
  </si>
  <si>
    <t>办公设备购置</t>
  </si>
  <si>
    <t>大型修缮</t>
  </si>
  <si>
    <t>2019年基本支出</t>
  </si>
  <si>
    <t>机关事业单位养老保险缴费</t>
  </si>
  <si>
    <t>其他社会保障缴费</t>
  </si>
  <si>
    <t>住房公积金</t>
  </si>
  <si>
    <t>职工基本医疗保险缴费</t>
  </si>
  <si>
    <t>休假探亲费</t>
  </si>
  <si>
    <t>其他工资福利支出</t>
  </si>
  <si>
    <t>其他对个人和家庭的补助</t>
  </si>
  <si>
    <t>事业商品和服务支出</t>
  </si>
  <si>
    <t>事业工资福利支出</t>
  </si>
  <si>
    <t>助学金</t>
  </si>
  <si>
    <t>一、社会保障和就业支出</t>
  </si>
  <si>
    <t>三、教育</t>
  </si>
  <si>
    <t>教育</t>
  </si>
  <si>
    <t>高中教育</t>
  </si>
  <si>
    <t>备 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</si>
</sst>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3"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华文楷体"/>
      <family val="3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  <font>
      <sz val="18"/>
      <color theme="1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0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7" fillId="12" borderId="6" applyNumberForma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23" fillId="17" borderId="0" applyNumberFormat="0" applyBorder="0" applyAlignment="0" applyProtection="0"/>
    <xf numFmtId="0" fontId="15" fillId="11" borderId="8" applyNumberFormat="0" applyAlignment="0" applyProtection="0"/>
    <xf numFmtId="0" fontId="20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0" fontId="31" fillId="0" borderId="10" xfId="40" applyFont="1" applyBorder="1" applyAlignment="1">
      <alignment horizontal="center" vertical="center" wrapText="1"/>
      <protection/>
    </xf>
    <xf numFmtId="0" fontId="30" fillId="0" borderId="0" xfId="40" applyAlignment="1">
      <alignment horizontal="center" vertical="center" wrapText="1"/>
      <protection/>
    </xf>
    <xf numFmtId="0" fontId="31" fillId="0" borderId="0" xfId="40" applyFont="1" applyAlignment="1">
      <alignment horizontal="center" vertical="center" wrapText="1"/>
      <protection/>
    </xf>
    <xf numFmtId="0" fontId="30" fillId="0" borderId="10" xfId="40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1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1" fillId="0" borderId="10" xfId="40" applyFont="1" applyBorder="1" applyAlignment="1">
      <alignment horizontal="center" vertical="center" wrapText="1"/>
      <protection/>
    </xf>
    <xf numFmtId="0" fontId="32" fillId="0" borderId="0" xfId="40" applyFont="1" applyAlignment="1">
      <alignment horizontal="center" vertical="center" wrapText="1"/>
      <protection/>
    </xf>
    <xf numFmtId="0" fontId="30" fillId="0" borderId="22" xfId="40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5" sqref="C5:D9"/>
    </sheetView>
  </sheetViews>
  <sheetFormatPr defaultColWidth="9.00390625" defaultRowHeight="13.5"/>
  <cols>
    <col min="1" max="1" width="25.50390625" style="0" customWidth="1"/>
    <col min="2" max="2" width="20.125" style="50" customWidth="1"/>
    <col min="3" max="3" width="25.375" style="0" customWidth="1"/>
    <col min="4" max="4" width="16.375" style="0" customWidth="1"/>
    <col min="5" max="5" width="20.875" style="50" customWidth="1"/>
    <col min="6" max="6" width="23.75390625" style="0" customWidth="1"/>
  </cols>
  <sheetData>
    <row r="1" spans="1:6" ht="38.25" customHeight="1">
      <c r="A1" s="67" t="s">
        <v>0</v>
      </c>
      <c r="B1" s="67"/>
      <c r="C1" s="67"/>
      <c r="D1" s="67"/>
      <c r="E1" s="67"/>
      <c r="F1" s="67"/>
    </row>
    <row r="2" spans="1:6" ht="18.75">
      <c r="A2" s="68" t="s">
        <v>1</v>
      </c>
      <c r="B2" s="69"/>
      <c r="C2" s="48"/>
      <c r="D2" s="48"/>
      <c r="E2" s="70" t="s">
        <v>147</v>
      </c>
      <c r="F2" s="70"/>
    </row>
    <row r="3" spans="1:6" ht="29.25" customHeight="1">
      <c r="A3" s="71" t="s">
        <v>3</v>
      </c>
      <c r="B3" s="72"/>
      <c r="C3" s="71" t="s">
        <v>4</v>
      </c>
      <c r="D3" s="73"/>
      <c r="E3" s="73"/>
      <c r="F3" s="72"/>
    </row>
    <row r="4" spans="1:6" ht="24.75" customHeight="1">
      <c r="A4" s="21" t="s">
        <v>5</v>
      </c>
      <c r="B4" s="21" t="s">
        <v>6</v>
      </c>
      <c r="C4" s="21" t="s">
        <v>5</v>
      </c>
      <c r="D4" s="21" t="s">
        <v>7</v>
      </c>
      <c r="E4" s="21" t="s">
        <v>8</v>
      </c>
      <c r="F4" s="31" t="s">
        <v>9</v>
      </c>
    </row>
    <row r="5" spans="1:6" ht="33.75" customHeight="1">
      <c r="A5" s="23" t="s">
        <v>10</v>
      </c>
      <c r="B5" s="53">
        <v>6024.25</v>
      </c>
      <c r="C5" s="22" t="s">
        <v>11</v>
      </c>
      <c r="D5" s="52">
        <v>6024.25</v>
      </c>
      <c r="E5" s="52">
        <v>6024.25</v>
      </c>
      <c r="F5" s="22"/>
    </row>
    <row r="6" spans="1:6" ht="33.75" customHeight="1">
      <c r="A6" s="24" t="s">
        <v>12</v>
      </c>
      <c r="B6" s="53">
        <v>6024.25</v>
      </c>
      <c r="C6" s="55" t="s">
        <v>148</v>
      </c>
      <c r="D6" s="52">
        <v>5142.86</v>
      </c>
      <c r="E6" s="52">
        <v>5142.86</v>
      </c>
      <c r="F6" s="22"/>
    </row>
    <row r="7" spans="1:6" ht="33.75" customHeight="1">
      <c r="A7" s="24" t="s">
        <v>13</v>
      </c>
      <c r="B7" s="51"/>
      <c r="C7" s="55" t="s">
        <v>149</v>
      </c>
      <c r="D7" s="52">
        <v>553.73</v>
      </c>
      <c r="E7" s="52">
        <v>553.73</v>
      </c>
      <c r="F7" s="22"/>
    </row>
    <row r="8" spans="1:6" ht="33.75" customHeight="1">
      <c r="A8" s="24"/>
      <c r="B8" s="51"/>
      <c r="C8" s="55" t="s">
        <v>150</v>
      </c>
      <c r="D8" s="52">
        <v>221.49</v>
      </c>
      <c r="E8" s="52">
        <v>221.49</v>
      </c>
      <c r="F8" s="22"/>
    </row>
    <row r="9" spans="1:6" ht="33.75" customHeight="1">
      <c r="A9" s="24" t="s">
        <v>14</v>
      </c>
      <c r="B9" s="51"/>
      <c r="C9" s="55" t="s">
        <v>151</v>
      </c>
      <c r="D9" s="52">
        <v>106.17</v>
      </c>
      <c r="E9" s="52">
        <v>106.17</v>
      </c>
      <c r="F9" s="22"/>
    </row>
    <row r="10" spans="1:6" ht="33.75" customHeight="1">
      <c r="A10" s="24" t="s">
        <v>12</v>
      </c>
      <c r="B10" s="51"/>
      <c r="C10" s="24"/>
      <c r="D10" s="51"/>
      <c r="E10" s="51"/>
      <c r="F10" s="22"/>
    </row>
    <row r="11" spans="1:6" ht="33.75" customHeight="1">
      <c r="A11" s="24" t="s">
        <v>13</v>
      </c>
      <c r="B11" s="51"/>
      <c r="C11" s="24"/>
      <c r="D11" s="51"/>
      <c r="E11" s="51"/>
      <c r="F11" s="22"/>
    </row>
    <row r="12" spans="1:6" ht="33.75" customHeight="1">
      <c r="A12" s="49"/>
      <c r="B12" s="51"/>
      <c r="C12" s="24"/>
      <c r="D12" s="51"/>
      <c r="E12" s="51"/>
      <c r="F12" s="22"/>
    </row>
    <row r="13" spans="1:6" ht="33.75" customHeight="1">
      <c r="A13" s="49"/>
      <c r="B13" s="51"/>
      <c r="C13" s="24" t="s">
        <v>15</v>
      </c>
      <c r="D13" s="51"/>
      <c r="E13" s="51"/>
      <c r="F13" s="22"/>
    </row>
    <row r="14" spans="1:6" ht="33.75" customHeight="1">
      <c r="A14" s="49"/>
      <c r="B14" s="51"/>
      <c r="C14" s="49"/>
      <c r="D14" s="51"/>
      <c r="E14" s="51"/>
      <c r="F14" s="22"/>
    </row>
    <row r="15" spans="1:6" ht="33.75" customHeight="1">
      <c r="A15" s="49" t="s">
        <v>16</v>
      </c>
      <c r="B15" s="52">
        <f>B5</f>
        <v>6024.25</v>
      </c>
      <c r="C15" s="49" t="s">
        <v>17</v>
      </c>
      <c r="D15" s="52">
        <f>D5</f>
        <v>6024.25</v>
      </c>
      <c r="E15" s="52">
        <f>E5</f>
        <v>6024.25</v>
      </c>
      <c r="F15" s="22"/>
    </row>
    <row r="16" ht="22.5">
      <c r="A16" s="14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2">
      <selection activeCell="D40" sqref="D40:E40"/>
    </sheetView>
  </sheetViews>
  <sheetFormatPr defaultColWidth="9.00390625" defaultRowHeight="13.5"/>
  <cols>
    <col min="1" max="1" width="13.125" style="60" customWidth="1"/>
    <col min="2" max="2" width="24.75390625" style="60" customWidth="1"/>
    <col min="3" max="3" width="18.375" style="60" customWidth="1"/>
    <col min="4" max="4" width="15.125" style="60" customWidth="1"/>
    <col min="5" max="5" width="13.625" style="60" customWidth="1"/>
    <col min="6" max="6" width="12.00390625" style="60" customWidth="1"/>
    <col min="7" max="16384" width="9.00390625" style="60" customWidth="1"/>
  </cols>
  <sheetData>
    <row r="1" spans="1:6" ht="36" customHeight="1">
      <c r="A1" s="75" t="s">
        <v>32</v>
      </c>
      <c r="B1" s="75"/>
      <c r="C1" s="75"/>
      <c r="D1" s="75"/>
      <c r="E1" s="75"/>
      <c r="F1" s="75"/>
    </row>
    <row r="2" spans="1:6" ht="16.5" customHeight="1">
      <c r="A2" s="58"/>
      <c r="B2" s="57"/>
      <c r="C2" s="57"/>
      <c r="D2" s="57"/>
      <c r="E2" s="76" t="s">
        <v>2</v>
      </c>
      <c r="F2" s="76"/>
    </row>
    <row r="3" spans="1:6" ht="30" customHeight="1">
      <c r="A3" s="74" t="s">
        <v>152</v>
      </c>
      <c r="B3" s="74"/>
      <c r="C3" s="74" t="s">
        <v>169</v>
      </c>
      <c r="D3" s="74"/>
      <c r="E3" s="74"/>
      <c r="F3" s="74" t="s">
        <v>18</v>
      </c>
    </row>
    <row r="4" spans="1:6" ht="30" customHeight="1">
      <c r="A4" s="56" t="s">
        <v>19</v>
      </c>
      <c r="B4" s="56" t="s">
        <v>20</v>
      </c>
      <c r="C4" s="56" t="s">
        <v>7</v>
      </c>
      <c r="D4" s="56" t="s">
        <v>35</v>
      </c>
      <c r="E4" s="56" t="s">
        <v>36</v>
      </c>
      <c r="F4" s="74"/>
    </row>
    <row r="5" spans="1:6" ht="22.5" customHeight="1">
      <c r="A5" s="56">
        <v>301</v>
      </c>
      <c r="B5" s="56" t="s">
        <v>39</v>
      </c>
      <c r="C5" s="59">
        <f>SUM(C6:C14)</f>
        <v>4517.259999999999</v>
      </c>
      <c r="D5" s="59">
        <f>SUM(D6:D14)</f>
        <v>4517.259999999999</v>
      </c>
      <c r="E5" s="56"/>
      <c r="F5" s="56"/>
    </row>
    <row r="6" spans="1:6" ht="22.5" customHeight="1">
      <c r="A6" s="56">
        <v>30101</v>
      </c>
      <c r="B6" s="56" t="s">
        <v>42</v>
      </c>
      <c r="C6" s="56">
        <v>2490.89</v>
      </c>
      <c r="D6" s="56">
        <v>2490.89</v>
      </c>
      <c r="E6" s="56"/>
      <c r="F6" s="56"/>
    </row>
    <row r="7" spans="1:6" ht="22.5" customHeight="1">
      <c r="A7" s="56">
        <v>30102</v>
      </c>
      <c r="B7" s="56" t="s">
        <v>44</v>
      </c>
      <c r="C7" s="56">
        <v>638.59</v>
      </c>
      <c r="D7" s="56">
        <v>638.59</v>
      </c>
      <c r="E7" s="56"/>
      <c r="F7" s="56"/>
    </row>
    <row r="8" spans="1:6" ht="22.5" customHeight="1">
      <c r="A8" s="56">
        <v>30103</v>
      </c>
      <c r="B8" s="56" t="s">
        <v>46</v>
      </c>
      <c r="C8" s="56">
        <v>250.37</v>
      </c>
      <c r="D8" s="56">
        <v>250.37</v>
      </c>
      <c r="E8" s="56"/>
      <c r="F8" s="56"/>
    </row>
    <row r="9" spans="1:6" ht="22.5" customHeight="1">
      <c r="A9" s="56">
        <v>30108</v>
      </c>
      <c r="B9" s="61" t="s">
        <v>170</v>
      </c>
      <c r="C9" s="56">
        <v>553.73</v>
      </c>
      <c r="D9" s="56">
        <v>553.73</v>
      </c>
      <c r="E9" s="56"/>
      <c r="F9" s="56"/>
    </row>
    <row r="10" spans="1:6" ht="22.5" customHeight="1">
      <c r="A10" s="56">
        <v>30110</v>
      </c>
      <c r="B10" s="61" t="s">
        <v>173</v>
      </c>
      <c r="C10" s="56">
        <v>221.49</v>
      </c>
      <c r="D10" s="56">
        <v>221.49</v>
      </c>
      <c r="E10" s="56"/>
      <c r="F10" s="56"/>
    </row>
    <row r="11" spans="1:6" ht="22.5" customHeight="1">
      <c r="A11" s="56">
        <v>30112</v>
      </c>
      <c r="B11" s="61" t="s">
        <v>171</v>
      </c>
      <c r="C11" s="56">
        <v>47.98</v>
      </c>
      <c r="D11" s="56">
        <v>47.98</v>
      </c>
      <c r="E11" s="56"/>
      <c r="F11" s="56"/>
    </row>
    <row r="12" spans="1:6" ht="22.5" customHeight="1">
      <c r="A12" s="56">
        <v>30113</v>
      </c>
      <c r="B12" s="61" t="s">
        <v>172</v>
      </c>
      <c r="C12" s="56">
        <v>106.17</v>
      </c>
      <c r="D12" s="56">
        <v>106.17</v>
      </c>
      <c r="E12" s="56"/>
      <c r="F12" s="56"/>
    </row>
    <row r="13" spans="1:6" ht="22.5" customHeight="1">
      <c r="A13" s="56">
        <v>30199</v>
      </c>
      <c r="B13" s="61" t="s">
        <v>174</v>
      </c>
      <c r="C13" s="56">
        <v>207.96</v>
      </c>
      <c r="D13" s="56">
        <v>207.96</v>
      </c>
      <c r="E13" s="56"/>
      <c r="F13" s="56"/>
    </row>
    <row r="14" spans="1:6" ht="22.5" customHeight="1">
      <c r="A14" s="56">
        <v>30199</v>
      </c>
      <c r="B14" s="61" t="s">
        <v>175</v>
      </c>
      <c r="C14" s="56">
        <v>0.08</v>
      </c>
      <c r="D14" s="56">
        <v>0.08</v>
      </c>
      <c r="E14" s="56"/>
      <c r="F14" s="56"/>
    </row>
    <row r="15" spans="1:6" ht="22.5" customHeight="1">
      <c r="A15" s="56">
        <v>302</v>
      </c>
      <c r="B15" s="56" t="s">
        <v>68</v>
      </c>
      <c r="C15" s="56">
        <f>SUM(C16:C30)</f>
        <v>690.87</v>
      </c>
      <c r="D15" s="56"/>
      <c r="E15" s="56">
        <f>SUM(E16:E30)</f>
        <v>690.87</v>
      </c>
      <c r="F15" s="56"/>
    </row>
    <row r="16" spans="1:6" ht="22.5" customHeight="1">
      <c r="A16" s="56">
        <v>30201</v>
      </c>
      <c r="B16" s="56" t="s">
        <v>70</v>
      </c>
      <c r="C16" s="56">
        <v>0</v>
      </c>
      <c r="D16" s="56"/>
      <c r="E16" s="56">
        <v>0</v>
      </c>
      <c r="F16" s="56"/>
    </row>
    <row r="17" spans="1:6" ht="22.5" customHeight="1">
      <c r="A17" s="56">
        <v>30203</v>
      </c>
      <c r="B17" s="56" t="s">
        <v>153</v>
      </c>
      <c r="C17" s="56">
        <v>0</v>
      </c>
      <c r="D17" s="56"/>
      <c r="E17" s="56">
        <v>0</v>
      </c>
      <c r="F17" s="56"/>
    </row>
    <row r="18" spans="1:6" ht="22.5" customHeight="1">
      <c r="A18" s="56">
        <v>30205</v>
      </c>
      <c r="B18" s="56" t="s">
        <v>154</v>
      </c>
      <c r="C18" s="56">
        <v>0</v>
      </c>
      <c r="D18" s="56"/>
      <c r="E18" s="56">
        <v>0</v>
      </c>
      <c r="F18" s="56"/>
    </row>
    <row r="19" spans="1:6" ht="22.5" customHeight="1">
      <c r="A19" s="56">
        <v>30206</v>
      </c>
      <c r="B19" s="56" t="s">
        <v>75</v>
      </c>
      <c r="C19" s="56">
        <v>0</v>
      </c>
      <c r="D19" s="56"/>
      <c r="E19" s="56">
        <v>0</v>
      </c>
      <c r="F19" s="56"/>
    </row>
    <row r="20" spans="1:6" ht="22.5" customHeight="1">
      <c r="A20" s="56">
        <v>30207</v>
      </c>
      <c r="B20" s="56" t="s">
        <v>76</v>
      </c>
      <c r="C20" s="56">
        <v>0</v>
      </c>
      <c r="D20" s="56"/>
      <c r="E20" s="56">
        <v>0</v>
      </c>
      <c r="F20" s="56"/>
    </row>
    <row r="21" spans="1:6" ht="22.5" customHeight="1">
      <c r="A21" s="56"/>
      <c r="B21" s="56" t="s">
        <v>77</v>
      </c>
      <c r="C21" s="56">
        <v>0</v>
      </c>
      <c r="D21" s="56"/>
      <c r="E21" s="56">
        <v>0</v>
      </c>
      <c r="F21" s="56"/>
    </row>
    <row r="22" spans="1:6" ht="22.5" customHeight="1">
      <c r="A22" s="56">
        <v>30209</v>
      </c>
      <c r="B22" s="56" t="s">
        <v>155</v>
      </c>
      <c r="C22" s="56">
        <v>0</v>
      </c>
      <c r="D22" s="56"/>
      <c r="E22" s="56">
        <v>0</v>
      </c>
      <c r="F22" s="56"/>
    </row>
    <row r="23" spans="1:6" ht="22.5" customHeight="1">
      <c r="A23" s="56"/>
      <c r="B23" s="56" t="s">
        <v>156</v>
      </c>
      <c r="C23" s="56">
        <v>0</v>
      </c>
      <c r="D23" s="56"/>
      <c r="E23" s="56">
        <v>0</v>
      </c>
      <c r="F23" s="56"/>
    </row>
    <row r="24" spans="1:6" ht="22.5" customHeight="1">
      <c r="A24" s="56">
        <v>30210</v>
      </c>
      <c r="B24" s="56" t="s">
        <v>83</v>
      </c>
      <c r="C24" s="56">
        <v>0</v>
      </c>
      <c r="D24" s="56"/>
      <c r="E24" s="56">
        <v>0</v>
      </c>
      <c r="F24" s="56"/>
    </row>
    <row r="25" spans="1:6" ht="22.5" customHeight="1">
      <c r="A25" s="56"/>
      <c r="B25" s="56" t="s">
        <v>85</v>
      </c>
      <c r="C25" s="56">
        <v>11.44</v>
      </c>
      <c r="D25" s="56"/>
      <c r="E25" s="56">
        <v>11.44</v>
      </c>
      <c r="F25" s="56"/>
    </row>
    <row r="26" spans="1:6" ht="22.5" customHeight="1">
      <c r="A26" s="56"/>
      <c r="B26" s="56" t="s">
        <v>157</v>
      </c>
      <c r="C26" s="56">
        <v>0</v>
      </c>
      <c r="D26" s="56"/>
      <c r="E26" s="56">
        <v>0</v>
      </c>
      <c r="F26" s="56"/>
    </row>
    <row r="27" spans="1:6" ht="22.5" customHeight="1">
      <c r="A27" s="56">
        <v>30211</v>
      </c>
      <c r="B27" s="56" t="s">
        <v>158</v>
      </c>
      <c r="C27" s="56">
        <v>0</v>
      </c>
      <c r="D27" s="56"/>
      <c r="E27" s="56">
        <v>0</v>
      </c>
      <c r="F27" s="56"/>
    </row>
    <row r="28" spans="1:6" ht="22.5" customHeight="1">
      <c r="A28" s="56">
        <v>30212</v>
      </c>
      <c r="B28" s="56" t="s">
        <v>87</v>
      </c>
      <c r="C28" s="56">
        <v>34.32</v>
      </c>
      <c r="D28" s="56"/>
      <c r="E28" s="56">
        <v>34.32</v>
      </c>
      <c r="F28" s="56"/>
    </row>
    <row r="29" spans="1:6" ht="22.5" customHeight="1">
      <c r="A29" s="56"/>
      <c r="B29" s="56" t="s">
        <v>159</v>
      </c>
      <c r="C29" s="56">
        <v>0</v>
      </c>
      <c r="D29" s="56"/>
      <c r="E29" s="56">
        <v>0</v>
      </c>
      <c r="F29" s="56"/>
    </row>
    <row r="30" spans="1:6" ht="22.5" customHeight="1">
      <c r="A30" s="56">
        <v>30213</v>
      </c>
      <c r="B30" s="56" t="s">
        <v>160</v>
      </c>
      <c r="C30" s="56">
        <v>645.11</v>
      </c>
      <c r="D30" s="56"/>
      <c r="E30" s="56">
        <v>645.11</v>
      </c>
      <c r="F30" s="56"/>
    </row>
    <row r="31" spans="1:6" ht="22.5" customHeight="1">
      <c r="A31" s="56">
        <v>303</v>
      </c>
      <c r="B31" s="56" t="s">
        <v>161</v>
      </c>
      <c r="C31" s="56">
        <f>SUM(C32:C36)</f>
        <v>816.12</v>
      </c>
      <c r="D31" s="56">
        <f>SUM(D32:D36)</f>
        <v>816.12</v>
      </c>
      <c r="E31" s="56"/>
      <c r="F31" s="56"/>
    </row>
    <row r="32" spans="1:6" ht="22.5" customHeight="1">
      <c r="A32" s="56">
        <v>30301</v>
      </c>
      <c r="B32" s="56" t="s">
        <v>162</v>
      </c>
      <c r="C32" s="56">
        <v>810.84</v>
      </c>
      <c r="D32" s="56">
        <v>810.84</v>
      </c>
      <c r="E32" s="56"/>
      <c r="F32" s="56"/>
    </row>
    <row r="33" spans="1:6" ht="22.5" customHeight="1">
      <c r="A33" s="56">
        <v>30302</v>
      </c>
      <c r="B33" s="56" t="s">
        <v>163</v>
      </c>
      <c r="C33" s="56">
        <v>0</v>
      </c>
      <c r="D33" s="56">
        <v>0</v>
      </c>
      <c r="E33" s="56"/>
      <c r="F33" s="56"/>
    </row>
    <row r="34" spans="1:6" ht="22.5" customHeight="1">
      <c r="A34" s="56"/>
      <c r="B34" s="56" t="s">
        <v>164</v>
      </c>
      <c r="C34" s="56">
        <v>0</v>
      </c>
      <c r="D34" s="56">
        <v>0</v>
      </c>
      <c r="E34" s="56"/>
      <c r="F34" s="56"/>
    </row>
    <row r="35" spans="1:6" ht="22.5" customHeight="1">
      <c r="A35" s="56"/>
      <c r="B35" s="56" t="s">
        <v>165</v>
      </c>
      <c r="C35" s="56">
        <v>0</v>
      </c>
      <c r="D35" s="56">
        <v>0</v>
      </c>
      <c r="E35" s="56"/>
      <c r="F35" s="56"/>
    </row>
    <row r="36" spans="1:6" ht="22.5" customHeight="1">
      <c r="A36" s="56">
        <v>30302</v>
      </c>
      <c r="B36" s="61" t="s">
        <v>176</v>
      </c>
      <c r="C36" s="56">
        <v>5.28</v>
      </c>
      <c r="D36" s="56">
        <v>5.28</v>
      </c>
      <c r="E36" s="56"/>
      <c r="F36" s="56"/>
    </row>
    <row r="37" spans="1:6" ht="22.5" customHeight="1">
      <c r="A37" s="56"/>
      <c r="B37" s="56" t="s">
        <v>166</v>
      </c>
      <c r="C37" s="56">
        <v>0</v>
      </c>
      <c r="D37" s="56"/>
      <c r="E37" s="56">
        <v>0</v>
      </c>
      <c r="F37" s="56"/>
    </row>
    <row r="38" spans="1:6" ht="22.5" customHeight="1">
      <c r="A38" s="56"/>
      <c r="B38" s="56" t="s">
        <v>167</v>
      </c>
      <c r="C38" s="56">
        <v>0</v>
      </c>
      <c r="D38" s="56"/>
      <c r="E38" s="56">
        <v>0</v>
      </c>
      <c r="F38" s="56"/>
    </row>
    <row r="39" spans="1:6" ht="22.5" customHeight="1">
      <c r="A39" s="56"/>
      <c r="B39" s="56" t="s">
        <v>168</v>
      </c>
      <c r="C39" s="56">
        <v>0</v>
      </c>
      <c r="D39" s="56"/>
      <c r="E39" s="56">
        <v>0</v>
      </c>
      <c r="F39" s="56"/>
    </row>
    <row r="40" spans="1:6" ht="22.5" customHeight="1">
      <c r="A40" s="74" t="s">
        <v>7</v>
      </c>
      <c r="B40" s="74"/>
      <c r="C40" s="56">
        <f>SUM(C5+C15+C31)</f>
        <v>6024.249999999999</v>
      </c>
      <c r="D40" s="56">
        <f>SUM(D5+D15+D31)</f>
        <v>5333.379999999999</v>
      </c>
      <c r="E40" s="56">
        <f>SUM(E5+E15+E31)</f>
        <v>690.87</v>
      </c>
      <c r="F40" s="56"/>
    </row>
  </sheetData>
  <sheetProtection/>
  <mergeCells count="6">
    <mergeCell ref="A40:B40"/>
    <mergeCell ref="F3:F4"/>
    <mergeCell ref="A1:F1"/>
    <mergeCell ref="E2:F2"/>
    <mergeCell ref="A3:B3"/>
    <mergeCell ref="C3:E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J3" sqref="J3:J4"/>
    </sheetView>
  </sheetViews>
  <sheetFormatPr defaultColWidth="9.00390625" defaultRowHeight="13.5"/>
  <cols>
    <col min="1" max="2" width="7.00390625" style="50" customWidth="1"/>
    <col min="3" max="3" width="19.25390625" style="50" customWidth="1"/>
    <col min="4" max="4" width="14.25390625" style="50" customWidth="1"/>
    <col min="5" max="5" width="7.50390625" style="50" customWidth="1"/>
    <col min="6" max="6" width="7.125" style="50" customWidth="1"/>
    <col min="7" max="7" width="15.375" style="50" customWidth="1"/>
    <col min="8" max="8" width="14.875" style="50" customWidth="1"/>
    <col min="9" max="9" width="10.875" style="50" customWidth="1"/>
    <col min="10" max="10" width="8.75390625" style="50" customWidth="1"/>
    <col min="11" max="16384" width="9.00390625" style="50" customWidth="1"/>
  </cols>
  <sheetData>
    <row r="1" spans="1:10" ht="42.75" customHeight="1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</row>
    <row r="2" spans="2:10" ht="21" customHeight="1">
      <c r="B2" s="107"/>
      <c r="J2" s="108"/>
    </row>
    <row r="3" spans="1:10" ht="33" customHeight="1">
      <c r="A3" s="77" t="s">
        <v>33</v>
      </c>
      <c r="B3" s="77"/>
      <c r="C3" s="77"/>
      <c r="D3" s="77"/>
      <c r="E3" s="77" t="s">
        <v>34</v>
      </c>
      <c r="F3" s="77"/>
      <c r="G3" s="77"/>
      <c r="H3" s="77"/>
      <c r="I3" s="77"/>
      <c r="J3" s="117" t="s">
        <v>184</v>
      </c>
    </row>
    <row r="4" spans="1:10" ht="24" customHeight="1">
      <c r="A4" s="77" t="s">
        <v>19</v>
      </c>
      <c r="B4" s="77"/>
      <c r="C4" s="77" t="s">
        <v>20</v>
      </c>
      <c r="D4" s="77" t="s">
        <v>7</v>
      </c>
      <c r="E4" s="77" t="s">
        <v>19</v>
      </c>
      <c r="F4" s="77"/>
      <c r="G4" s="77" t="s">
        <v>20</v>
      </c>
      <c r="H4" s="83" t="s">
        <v>35</v>
      </c>
      <c r="I4" s="77" t="s">
        <v>36</v>
      </c>
      <c r="J4" s="77"/>
    </row>
    <row r="5" spans="1:10" ht="25.5" customHeight="1">
      <c r="A5" s="32" t="s">
        <v>37</v>
      </c>
      <c r="B5" s="21" t="s">
        <v>38</v>
      </c>
      <c r="C5" s="77"/>
      <c r="D5" s="77"/>
      <c r="E5" s="21" t="s">
        <v>37</v>
      </c>
      <c r="F5" s="21" t="s">
        <v>38</v>
      </c>
      <c r="G5" s="77"/>
      <c r="H5" s="84"/>
      <c r="I5" s="77"/>
      <c r="J5" s="21"/>
    </row>
    <row r="6" spans="1:10" ht="39.75" customHeight="1">
      <c r="A6" s="109">
        <v>501</v>
      </c>
      <c r="B6" s="110"/>
      <c r="C6" s="62" t="s">
        <v>178</v>
      </c>
      <c r="D6" s="21">
        <f>SUM(D7:D16)</f>
        <v>4517.26</v>
      </c>
      <c r="E6" s="21">
        <v>301</v>
      </c>
      <c r="F6" s="110"/>
      <c r="G6" s="6" t="s">
        <v>39</v>
      </c>
      <c r="H6" s="6">
        <f>SUM(H7:H21)</f>
        <v>4517.259999999999</v>
      </c>
      <c r="I6" s="6"/>
      <c r="J6" s="21"/>
    </row>
    <row r="7" spans="1:10" ht="39.75" customHeight="1">
      <c r="A7" s="85"/>
      <c r="B7" s="111" t="s">
        <v>40</v>
      </c>
      <c r="C7" s="78" t="s">
        <v>41</v>
      </c>
      <c r="D7" s="78">
        <v>3379.85</v>
      </c>
      <c r="E7" s="78"/>
      <c r="F7" s="112" t="s">
        <v>40</v>
      </c>
      <c r="G7" s="9" t="s">
        <v>42</v>
      </c>
      <c r="H7" s="9">
        <v>2490.89</v>
      </c>
      <c r="I7" s="9"/>
      <c r="J7" s="22"/>
    </row>
    <row r="8" spans="1:10" ht="39.75" customHeight="1">
      <c r="A8" s="85"/>
      <c r="B8" s="111"/>
      <c r="C8" s="78"/>
      <c r="D8" s="78"/>
      <c r="E8" s="78"/>
      <c r="F8" s="112" t="s">
        <v>43</v>
      </c>
      <c r="G8" s="9" t="s">
        <v>44</v>
      </c>
      <c r="H8" s="9">
        <v>638.59</v>
      </c>
      <c r="I8" s="9"/>
      <c r="J8" s="22"/>
    </row>
    <row r="9" spans="1:10" ht="39.75" customHeight="1">
      <c r="A9" s="85"/>
      <c r="B9" s="111"/>
      <c r="C9" s="78"/>
      <c r="D9" s="78"/>
      <c r="E9" s="78"/>
      <c r="F9" s="112" t="s">
        <v>45</v>
      </c>
      <c r="G9" s="9" t="s">
        <v>46</v>
      </c>
      <c r="H9" s="9">
        <v>250.37</v>
      </c>
      <c r="I9" s="9"/>
      <c r="J9" s="22"/>
    </row>
    <row r="10" spans="1:10" ht="39.75" customHeight="1">
      <c r="A10" s="33"/>
      <c r="B10" s="89" t="s">
        <v>43</v>
      </c>
      <c r="C10" s="79" t="s">
        <v>47</v>
      </c>
      <c r="D10" s="79">
        <v>823.2</v>
      </c>
      <c r="E10" s="22"/>
      <c r="F10" s="112" t="s">
        <v>48</v>
      </c>
      <c r="G10" s="9" t="s">
        <v>49</v>
      </c>
      <c r="H10" s="35">
        <v>553.73</v>
      </c>
      <c r="I10" s="9"/>
      <c r="J10" s="22"/>
    </row>
    <row r="11" spans="1:10" ht="39.75" customHeight="1">
      <c r="A11" s="36"/>
      <c r="B11" s="113"/>
      <c r="C11" s="80"/>
      <c r="D11" s="80"/>
      <c r="E11" s="22"/>
      <c r="F11" s="114" t="s">
        <v>50</v>
      </c>
      <c r="G11" s="35" t="s">
        <v>51</v>
      </c>
      <c r="H11" s="35">
        <v>0</v>
      </c>
      <c r="I11" s="35"/>
      <c r="J11" s="22"/>
    </row>
    <row r="12" spans="1:10" ht="39.75" customHeight="1">
      <c r="A12" s="66"/>
      <c r="B12" s="113"/>
      <c r="C12" s="80"/>
      <c r="D12" s="80"/>
      <c r="E12" s="22"/>
      <c r="F12" s="112" t="s">
        <v>52</v>
      </c>
      <c r="G12" s="9" t="s">
        <v>53</v>
      </c>
      <c r="H12" s="13">
        <v>221.49</v>
      </c>
      <c r="I12" s="9"/>
      <c r="J12" s="22"/>
    </row>
    <row r="13" spans="1:10" ht="39.75" customHeight="1">
      <c r="A13" s="66"/>
      <c r="B13" s="113"/>
      <c r="C13" s="80"/>
      <c r="D13" s="80"/>
      <c r="E13" s="22"/>
      <c r="F13" s="112" t="s">
        <v>54</v>
      </c>
      <c r="G13" s="9" t="s">
        <v>55</v>
      </c>
      <c r="H13" s="9">
        <v>0</v>
      </c>
      <c r="I13" s="9"/>
      <c r="J13" s="22"/>
    </row>
    <row r="14" spans="1:10" ht="39.75" customHeight="1">
      <c r="A14" s="66"/>
      <c r="B14" s="90"/>
      <c r="C14" s="81"/>
      <c r="D14" s="81"/>
      <c r="E14" s="22"/>
      <c r="F14" s="112" t="s">
        <v>56</v>
      </c>
      <c r="G14" s="9" t="s">
        <v>57</v>
      </c>
      <c r="H14" s="9">
        <v>47.98</v>
      </c>
      <c r="I14" s="9"/>
      <c r="J14" s="22"/>
    </row>
    <row r="15" spans="1:10" ht="39.75" customHeight="1">
      <c r="A15" s="66"/>
      <c r="B15" s="112" t="s">
        <v>45</v>
      </c>
      <c r="C15" s="22" t="s">
        <v>58</v>
      </c>
      <c r="D15" s="37">
        <v>106.17</v>
      </c>
      <c r="E15" s="22"/>
      <c r="F15" s="112" t="s">
        <v>59</v>
      </c>
      <c r="G15" s="37" t="s">
        <v>58</v>
      </c>
      <c r="H15" s="37">
        <v>106.17</v>
      </c>
      <c r="I15" s="37"/>
      <c r="J15" s="22"/>
    </row>
    <row r="16" spans="1:10" ht="39.75" customHeight="1">
      <c r="A16" s="38"/>
      <c r="B16" s="89" t="s">
        <v>60</v>
      </c>
      <c r="C16" s="79" t="s">
        <v>61</v>
      </c>
      <c r="D16" s="86">
        <v>208.04</v>
      </c>
      <c r="E16" s="22"/>
      <c r="F16" s="112" t="s">
        <v>62</v>
      </c>
      <c r="G16" s="9" t="s">
        <v>63</v>
      </c>
      <c r="H16" s="9">
        <v>0</v>
      </c>
      <c r="I16" s="9"/>
      <c r="J16" s="22"/>
    </row>
    <row r="17" spans="1:10" ht="39.75" customHeight="1">
      <c r="A17" s="38"/>
      <c r="B17" s="113"/>
      <c r="C17" s="80"/>
      <c r="D17" s="87"/>
      <c r="E17" s="22"/>
      <c r="F17" s="112" t="s">
        <v>139</v>
      </c>
      <c r="G17" s="9" t="s">
        <v>140</v>
      </c>
      <c r="H17" s="9">
        <v>0</v>
      </c>
      <c r="I17" s="9"/>
      <c r="J17" s="22"/>
    </row>
    <row r="18" spans="1:10" ht="39.75" customHeight="1">
      <c r="A18" s="38"/>
      <c r="B18" s="113"/>
      <c r="C18" s="80"/>
      <c r="D18" s="87"/>
      <c r="E18" s="22"/>
      <c r="F18" s="112" t="s">
        <v>141</v>
      </c>
      <c r="G18" s="9" t="s">
        <v>142</v>
      </c>
      <c r="H18" s="9">
        <v>0</v>
      </c>
      <c r="I18" s="9"/>
      <c r="J18" s="22"/>
    </row>
    <row r="19" spans="1:10" ht="39.75" customHeight="1">
      <c r="A19" s="66"/>
      <c r="B19" s="113"/>
      <c r="C19" s="80"/>
      <c r="D19" s="87"/>
      <c r="E19" s="22"/>
      <c r="F19" s="112" t="s">
        <v>60</v>
      </c>
      <c r="G19" s="9" t="s">
        <v>64</v>
      </c>
      <c r="H19" s="9">
        <v>207.96</v>
      </c>
      <c r="I19" s="9"/>
      <c r="J19" s="22"/>
    </row>
    <row r="20" spans="1:10" ht="39.75" customHeight="1">
      <c r="A20" s="66"/>
      <c r="B20" s="113"/>
      <c r="C20" s="80"/>
      <c r="D20" s="87"/>
      <c r="E20" s="22"/>
      <c r="F20" s="112" t="s">
        <v>60</v>
      </c>
      <c r="G20" s="9" t="s">
        <v>65</v>
      </c>
      <c r="H20" s="9">
        <v>0</v>
      </c>
      <c r="I20" s="9"/>
      <c r="J20" s="22"/>
    </row>
    <row r="21" spans="1:10" ht="39.75" customHeight="1">
      <c r="A21" s="66"/>
      <c r="B21" s="90"/>
      <c r="C21" s="81"/>
      <c r="D21" s="88"/>
      <c r="E21" s="22"/>
      <c r="F21" s="112" t="s">
        <v>60</v>
      </c>
      <c r="G21" s="9" t="s">
        <v>66</v>
      </c>
      <c r="H21" s="9">
        <v>0.08</v>
      </c>
      <c r="I21" s="9"/>
      <c r="J21" s="22"/>
    </row>
    <row r="22" spans="1:10" ht="39.75" customHeight="1">
      <c r="A22" s="109" t="s">
        <v>67</v>
      </c>
      <c r="B22" s="110"/>
      <c r="C22" s="62" t="s">
        <v>177</v>
      </c>
      <c r="D22" s="21">
        <v>690.87</v>
      </c>
      <c r="E22" s="21">
        <v>302</v>
      </c>
      <c r="F22" s="110"/>
      <c r="G22" s="6" t="s">
        <v>68</v>
      </c>
      <c r="H22" s="18"/>
      <c r="I22" s="47">
        <f>SUM(I23:I35)</f>
        <v>690.87</v>
      </c>
      <c r="J22" s="21"/>
    </row>
    <row r="23" spans="1:10" ht="39.75" customHeight="1">
      <c r="A23" s="66"/>
      <c r="B23" s="89" t="s">
        <v>40</v>
      </c>
      <c r="C23" s="79" t="s">
        <v>69</v>
      </c>
      <c r="D23" s="79">
        <v>0</v>
      </c>
      <c r="E23" s="22"/>
      <c r="F23" s="112" t="s">
        <v>40</v>
      </c>
      <c r="G23" s="39" t="s">
        <v>70</v>
      </c>
      <c r="H23" s="13"/>
      <c r="I23" s="12">
        <v>0</v>
      </c>
      <c r="J23" s="22"/>
    </row>
    <row r="24" spans="1:10" ht="39.75" customHeight="1">
      <c r="A24" s="66"/>
      <c r="B24" s="113"/>
      <c r="C24" s="80"/>
      <c r="D24" s="80"/>
      <c r="E24" s="22"/>
      <c r="F24" s="112" t="s">
        <v>43</v>
      </c>
      <c r="G24" s="40" t="s">
        <v>71</v>
      </c>
      <c r="H24" s="13"/>
      <c r="I24" s="12">
        <v>0</v>
      </c>
      <c r="J24" s="22"/>
    </row>
    <row r="25" spans="1:10" ht="39.75" customHeight="1">
      <c r="A25" s="66"/>
      <c r="B25" s="113"/>
      <c r="C25" s="80"/>
      <c r="D25" s="80"/>
      <c r="E25" s="22"/>
      <c r="F25" s="112" t="s">
        <v>72</v>
      </c>
      <c r="G25" s="41" t="s">
        <v>73</v>
      </c>
      <c r="H25" s="42"/>
      <c r="I25" s="39">
        <v>0</v>
      </c>
      <c r="J25" s="22"/>
    </row>
    <row r="26" spans="1:10" ht="39.75" customHeight="1">
      <c r="A26" s="66"/>
      <c r="B26" s="113"/>
      <c r="C26" s="80"/>
      <c r="D26" s="80"/>
      <c r="E26" s="22"/>
      <c r="F26" s="112" t="s">
        <v>74</v>
      </c>
      <c r="G26" s="9" t="s">
        <v>75</v>
      </c>
      <c r="H26" s="13"/>
      <c r="I26" s="12">
        <v>0</v>
      </c>
      <c r="J26" s="22"/>
    </row>
    <row r="27" spans="1:10" ht="39.75" customHeight="1">
      <c r="A27" s="66"/>
      <c r="B27" s="113"/>
      <c r="C27" s="80"/>
      <c r="D27" s="80"/>
      <c r="E27" s="22"/>
      <c r="F27" s="112" t="s">
        <v>48</v>
      </c>
      <c r="G27" s="35" t="s">
        <v>76</v>
      </c>
      <c r="H27" s="13"/>
      <c r="I27" s="12">
        <v>0</v>
      </c>
      <c r="J27" s="22"/>
    </row>
    <row r="28" spans="1:10" ht="39.75" customHeight="1">
      <c r="A28" s="66"/>
      <c r="B28" s="113"/>
      <c r="C28" s="80"/>
      <c r="D28" s="80"/>
      <c r="E28" s="22"/>
      <c r="F28" s="112" t="s">
        <v>54</v>
      </c>
      <c r="G28" s="43" t="s">
        <v>77</v>
      </c>
      <c r="H28" s="9"/>
      <c r="I28" s="12">
        <v>0</v>
      </c>
      <c r="J28" s="22"/>
    </row>
    <row r="29" spans="1:10" ht="39.75" customHeight="1">
      <c r="A29" s="66"/>
      <c r="B29" s="90"/>
      <c r="C29" s="81"/>
      <c r="D29" s="81"/>
      <c r="E29" s="22"/>
      <c r="F29" s="112" t="s">
        <v>78</v>
      </c>
      <c r="G29" s="43" t="s">
        <v>79</v>
      </c>
      <c r="H29" s="17"/>
      <c r="I29" s="12">
        <v>0</v>
      </c>
      <c r="J29" s="22"/>
    </row>
    <row r="30" spans="1:10" ht="39.75" customHeight="1">
      <c r="A30" s="66"/>
      <c r="B30" s="112" t="s">
        <v>50</v>
      </c>
      <c r="C30" s="43" t="s">
        <v>80</v>
      </c>
      <c r="D30" s="12">
        <v>0</v>
      </c>
      <c r="E30" s="22"/>
      <c r="F30" s="112" t="s">
        <v>59</v>
      </c>
      <c r="G30" s="43" t="s">
        <v>80</v>
      </c>
      <c r="H30" s="17"/>
      <c r="I30" s="12">
        <v>0</v>
      </c>
      <c r="J30" s="22"/>
    </row>
    <row r="31" spans="1:10" ht="39.75" customHeight="1">
      <c r="A31" s="66"/>
      <c r="B31" s="112" t="s">
        <v>43</v>
      </c>
      <c r="C31" s="22" t="s">
        <v>81</v>
      </c>
      <c r="D31" s="22">
        <v>0</v>
      </c>
      <c r="E31" s="22"/>
      <c r="F31" s="112" t="s">
        <v>82</v>
      </c>
      <c r="G31" s="43" t="s">
        <v>81</v>
      </c>
      <c r="H31" s="17"/>
      <c r="I31" s="12">
        <v>0</v>
      </c>
      <c r="J31" s="22"/>
    </row>
    <row r="32" spans="1:10" ht="39.75" customHeight="1">
      <c r="A32" s="66"/>
      <c r="B32" s="112" t="s">
        <v>45</v>
      </c>
      <c r="C32" s="43" t="s">
        <v>83</v>
      </c>
      <c r="D32" s="22">
        <v>0</v>
      </c>
      <c r="E32" s="22"/>
      <c r="F32" s="112" t="s">
        <v>84</v>
      </c>
      <c r="G32" s="43" t="s">
        <v>83</v>
      </c>
      <c r="H32" s="17"/>
      <c r="I32" s="12">
        <v>0</v>
      </c>
      <c r="J32" s="22"/>
    </row>
    <row r="33" spans="1:10" ht="39.75" customHeight="1">
      <c r="A33" s="66"/>
      <c r="B33" s="112" t="s">
        <v>62</v>
      </c>
      <c r="C33" s="43" t="s">
        <v>85</v>
      </c>
      <c r="D33" s="22">
        <v>11.44</v>
      </c>
      <c r="E33" s="22"/>
      <c r="F33" s="112" t="s">
        <v>86</v>
      </c>
      <c r="G33" s="43" t="s">
        <v>85</v>
      </c>
      <c r="H33" s="17"/>
      <c r="I33" s="12">
        <v>11.44</v>
      </c>
      <c r="J33" s="22"/>
    </row>
    <row r="34" spans="1:10" ht="39.75" customHeight="1">
      <c r="A34" s="66"/>
      <c r="B34" s="112" t="s">
        <v>48</v>
      </c>
      <c r="C34" s="43" t="s">
        <v>87</v>
      </c>
      <c r="D34" s="12">
        <v>34.32</v>
      </c>
      <c r="E34" s="22"/>
      <c r="F34" s="112" t="s">
        <v>88</v>
      </c>
      <c r="G34" s="43" t="s">
        <v>87</v>
      </c>
      <c r="H34" s="17"/>
      <c r="I34" s="12">
        <v>34.32</v>
      </c>
      <c r="J34" s="22"/>
    </row>
    <row r="35" spans="1:10" ht="39.75" customHeight="1">
      <c r="A35" s="66"/>
      <c r="B35" s="65" t="s">
        <v>60</v>
      </c>
      <c r="C35" s="34" t="s">
        <v>89</v>
      </c>
      <c r="D35" s="34">
        <v>645.11</v>
      </c>
      <c r="E35" s="22"/>
      <c r="F35" s="112" t="s">
        <v>60</v>
      </c>
      <c r="G35" s="43" t="s">
        <v>143</v>
      </c>
      <c r="H35" s="17"/>
      <c r="I35" s="12">
        <v>645.11</v>
      </c>
      <c r="J35" s="22"/>
    </row>
    <row r="36" spans="1:10" ht="39.75" customHeight="1">
      <c r="A36" s="109" t="s">
        <v>90</v>
      </c>
      <c r="B36" s="110"/>
      <c r="C36" s="44" t="s">
        <v>91</v>
      </c>
      <c r="D36" s="21">
        <v>816.12</v>
      </c>
      <c r="E36" s="21">
        <v>303</v>
      </c>
      <c r="F36" s="110"/>
      <c r="G36" s="44" t="s">
        <v>91</v>
      </c>
      <c r="H36" s="45">
        <f>H38+H39+H37</f>
        <v>816.12</v>
      </c>
      <c r="I36" s="47"/>
      <c r="J36" s="21"/>
    </row>
    <row r="37" spans="1:10" ht="39.75" customHeight="1">
      <c r="A37" s="66"/>
      <c r="B37" s="112" t="s">
        <v>40</v>
      </c>
      <c r="C37" s="22" t="s">
        <v>92</v>
      </c>
      <c r="D37" s="22">
        <v>810.84</v>
      </c>
      <c r="E37" s="22"/>
      <c r="F37" s="112" t="s">
        <v>93</v>
      </c>
      <c r="G37" s="63" t="s">
        <v>179</v>
      </c>
      <c r="H37" s="17">
        <v>810.84</v>
      </c>
      <c r="I37" s="12"/>
      <c r="J37" s="22"/>
    </row>
    <row r="38" spans="1:10" ht="39.75" customHeight="1">
      <c r="A38" s="66"/>
      <c r="B38" s="89" t="s">
        <v>60</v>
      </c>
      <c r="C38" s="79" t="s">
        <v>94</v>
      </c>
      <c r="D38" s="79">
        <v>5.28</v>
      </c>
      <c r="E38" s="22"/>
      <c r="F38" s="112" t="s">
        <v>60</v>
      </c>
      <c r="G38" s="46" t="s">
        <v>95</v>
      </c>
      <c r="H38" s="17">
        <v>0</v>
      </c>
      <c r="I38" s="9"/>
      <c r="J38" s="22"/>
    </row>
    <row r="39" spans="1:10" ht="45" customHeight="1">
      <c r="A39" s="66"/>
      <c r="B39" s="90"/>
      <c r="C39" s="81"/>
      <c r="D39" s="81"/>
      <c r="E39" s="22"/>
      <c r="F39" s="112" t="s">
        <v>60</v>
      </c>
      <c r="G39" s="103" t="s">
        <v>96</v>
      </c>
      <c r="H39" s="17">
        <v>5.28</v>
      </c>
      <c r="I39" s="9"/>
      <c r="J39" s="22"/>
    </row>
    <row r="40" spans="1:10" ht="39.75" customHeight="1">
      <c r="A40" s="115"/>
      <c r="B40" s="78" t="s">
        <v>7</v>
      </c>
      <c r="C40" s="78"/>
      <c r="D40" s="104">
        <f>D6+D22+D36</f>
        <v>6024.25</v>
      </c>
      <c r="E40" s="104"/>
      <c r="F40" s="116"/>
      <c r="G40" s="104">
        <f>H40+I40</f>
        <v>6024.249999999999</v>
      </c>
      <c r="H40" s="105">
        <f>H6+H36</f>
        <v>5333.379999999999</v>
      </c>
      <c r="I40" s="106">
        <f>SUM(I23:I39)</f>
        <v>690.87</v>
      </c>
      <c r="J40" s="22"/>
    </row>
  </sheetData>
  <sheetProtection/>
  <mergeCells count="29">
    <mergeCell ref="D10:D14"/>
    <mergeCell ref="D16:D21"/>
    <mergeCell ref="D23:D29"/>
    <mergeCell ref="C23:C29"/>
    <mergeCell ref="C38:C39"/>
    <mergeCell ref="B40:C40"/>
    <mergeCell ref="B23:B29"/>
    <mergeCell ref="B38:B39"/>
    <mergeCell ref="D38:D39"/>
    <mergeCell ref="D4:D5"/>
    <mergeCell ref="H4:H5"/>
    <mergeCell ref="A7:A9"/>
    <mergeCell ref="B7:B9"/>
    <mergeCell ref="B10:B14"/>
    <mergeCell ref="B16:B21"/>
    <mergeCell ref="C16:C21"/>
    <mergeCell ref="E7:E9"/>
    <mergeCell ref="G4:G5"/>
    <mergeCell ref="D7:D9"/>
    <mergeCell ref="I4:I5"/>
    <mergeCell ref="J3:J4"/>
    <mergeCell ref="C7:C9"/>
    <mergeCell ref="C10:C14"/>
    <mergeCell ref="A1:J1"/>
    <mergeCell ref="A3:D3"/>
    <mergeCell ref="E3:I3"/>
    <mergeCell ref="A4:B4"/>
    <mergeCell ref="E4:F4"/>
    <mergeCell ref="C4:C5"/>
  </mergeCells>
  <printOptions/>
  <pageMargins left="0.7" right="0.7" top="0.75" bottom="0.75" header="0.3" footer="0.3"/>
  <pageSetup horizontalDpi="200" verticalDpi="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91" t="s">
        <v>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20.25" customHeight="1">
      <c r="A2" s="27"/>
      <c r="B2" s="28"/>
      <c r="C2" s="28"/>
      <c r="D2" s="28"/>
      <c r="E2" s="28"/>
      <c r="F2" s="28"/>
      <c r="G2" s="27"/>
      <c r="H2" s="28"/>
      <c r="I2" s="28"/>
      <c r="J2" s="28"/>
      <c r="K2" s="28"/>
      <c r="L2" s="28"/>
      <c r="M2" s="28"/>
      <c r="N2" s="28"/>
      <c r="O2" s="28"/>
      <c r="P2" s="28"/>
      <c r="Q2" s="92" t="s">
        <v>2</v>
      </c>
      <c r="R2" s="92"/>
    </row>
    <row r="3" spans="1:18" ht="48.75" customHeight="1">
      <c r="A3" s="93" t="s">
        <v>144</v>
      </c>
      <c r="B3" s="93"/>
      <c r="C3" s="93"/>
      <c r="D3" s="93"/>
      <c r="E3" s="93"/>
      <c r="F3" s="93"/>
      <c r="G3" s="93" t="s">
        <v>145</v>
      </c>
      <c r="H3" s="93"/>
      <c r="I3" s="93"/>
      <c r="J3" s="93"/>
      <c r="K3" s="93"/>
      <c r="L3" s="93"/>
      <c r="M3" s="93" t="s">
        <v>146</v>
      </c>
      <c r="N3" s="93"/>
      <c r="O3" s="93"/>
      <c r="P3" s="93"/>
      <c r="Q3" s="93"/>
      <c r="R3" s="93"/>
    </row>
    <row r="4" spans="1:18" ht="48.75" customHeight="1">
      <c r="A4" s="95" t="s">
        <v>7</v>
      </c>
      <c r="B4" s="96" t="s">
        <v>98</v>
      </c>
      <c r="C4" s="95" t="s">
        <v>99</v>
      </c>
      <c r="D4" s="95"/>
      <c r="E4" s="95"/>
      <c r="F4" s="96" t="s">
        <v>85</v>
      </c>
      <c r="G4" s="95" t="s">
        <v>7</v>
      </c>
      <c r="H4" s="96" t="s">
        <v>98</v>
      </c>
      <c r="I4" s="95" t="s">
        <v>99</v>
      </c>
      <c r="J4" s="95"/>
      <c r="K4" s="95"/>
      <c r="L4" s="96" t="s">
        <v>85</v>
      </c>
      <c r="M4" s="95" t="s">
        <v>7</v>
      </c>
      <c r="N4" s="96" t="s">
        <v>98</v>
      </c>
      <c r="O4" s="95" t="s">
        <v>99</v>
      </c>
      <c r="P4" s="95"/>
      <c r="Q4" s="95"/>
      <c r="R4" s="96" t="s">
        <v>85</v>
      </c>
    </row>
    <row r="5" spans="1:18" ht="52.5" customHeight="1">
      <c r="A5" s="95"/>
      <c r="B5" s="96"/>
      <c r="C5" s="3" t="s">
        <v>21</v>
      </c>
      <c r="D5" s="3" t="s">
        <v>100</v>
      </c>
      <c r="E5" s="3" t="s">
        <v>101</v>
      </c>
      <c r="F5" s="96"/>
      <c r="G5" s="95"/>
      <c r="H5" s="96"/>
      <c r="I5" s="3" t="s">
        <v>21</v>
      </c>
      <c r="J5" s="3" t="s">
        <v>100</v>
      </c>
      <c r="K5" s="3" t="s">
        <v>101</v>
      </c>
      <c r="L5" s="96"/>
      <c r="M5" s="95"/>
      <c r="N5" s="96"/>
      <c r="O5" s="3" t="s">
        <v>21</v>
      </c>
      <c r="P5" s="3" t="s">
        <v>100</v>
      </c>
      <c r="Q5" s="3" t="s">
        <v>101</v>
      </c>
      <c r="R5" s="96"/>
    </row>
    <row r="6" spans="1:18" ht="43.5" customHeight="1">
      <c r="A6" s="4">
        <f>B6+C6+F6</f>
        <v>0</v>
      </c>
      <c r="B6" s="4">
        <v>0</v>
      </c>
      <c r="C6" s="4">
        <f>D6+E6</f>
        <v>0</v>
      </c>
      <c r="D6" s="4">
        <v>0</v>
      </c>
      <c r="E6" s="4"/>
      <c r="F6" s="4"/>
      <c r="G6" s="4">
        <f>H6+I6+L6</f>
        <v>8.03</v>
      </c>
      <c r="H6" s="4"/>
      <c r="I6" s="4">
        <f>J6+K6</f>
        <v>7.26</v>
      </c>
      <c r="J6" s="4"/>
      <c r="K6" s="4">
        <v>7.26</v>
      </c>
      <c r="L6" s="4">
        <v>0.77</v>
      </c>
      <c r="M6" s="4">
        <v>45.76</v>
      </c>
      <c r="N6" s="4"/>
      <c r="O6" s="4">
        <f>SUM(P6:R6)</f>
        <v>45.76</v>
      </c>
      <c r="P6" s="4"/>
      <c r="Q6" s="4">
        <v>34.32</v>
      </c>
      <c r="R6" s="4">
        <v>11.44</v>
      </c>
    </row>
    <row r="7" spans="1:18" ht="4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43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4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43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2" ht="18.75">
      <c r="A11" s="30" t="s">
        <v>102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8.75">
      <c r="A12" s="94" t="s">
        <v>103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</sheetData>
  <sheetProtection/>
  <mergeCells count="18">
    <mergeCell ref="H4:H5"/>
    <mergeCell ref="L4:L5"/>
    <mergeCell ref="M4:M5"/>
    <mergeCell ref="N4:N5"/>
    <mergeCell ref="R4:R5"/>
    <mergeCell ref="C4:E4"/>
    <mergeCell ref="I4:K4"/>
    <mergeCell ref="O4:Q4"/>
    <mergeCell ref="A1:R1"/>
    <mergeCell ref="Q2:R2"/>
    <mergeCell ref="A3:F3"/>
    <mergeCell ref="G3:L3"/>
    <mergeCell ref="M3:R3"/>
    <mergeCell ref="A12:L12"/>
    <mergeCell ref="A4:A5"/>
    <mergeCell ref="B4:B5"/>
    <mergeCell ref="F4:F5"/>
    <mergeCell ref="G4:G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91" t="s">
        <v>104</v>
      </c>
      <c r="B1" s="91"/>
      <c r="C1" s="91"/>
      <c r="D1" s="91"/>
      <c r="E1" s="91"/>
      <c r="F1" s="91"/>
    </row>
    <row r="2" spans="1:6" ht="21" customHeight="1">
      <c r="A2" s="25" t="s">
        <v>105</v>
      </c>
      <c r="E2" s="92" t="s">
        <v>2</v>
      </c>
      <c r="F2" s="92"/>
    </row>
    <row r="3" spans="1:6" ht="40.5" customHeight="1">
      <c r="A3" s="97" t="s">
        <v>19</v>
      </c>
      <c r="B3" s="97" t="s">
        <v>106</v>
      </c>
      <c r="C3" s="97" t="s">
        <v>107</v>
      </c>
      <c r="D3" s="97" t="s">
        <v>108</v>
      </c>
      <c r="E3" s="97"/>
      <c r="F3" s="97"/>
    </row>
    <row r="4" spans="1:6" ht="31.5" customHeight="1">
      <c r="A4" s="97"/>
      <c r="B4" s="97"/>
      <c r="C4" s="97"/>
      <c r="D4" s="26" t="s">
        <v>7</v>
      </c>
      <c r="E4" s="26" t="s">
        <v>22</v>
      </c>
      <c r="F4" s="26" t="s">
        <v>23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5" t="s">
        <v>7</v>
      </c>
      <c r="B20" s="95"/>
      <c r="C20" s="4"/>
      <c r="D20" s="4"/>
      <c r="E20" s="4"/>
      <c r="F20" s="4"/>
    </row>
    <row r="21" spans="1:6" ht="18.75">
      <c r="A21" s="98" t="s">
        <v>102</v>
      </c>
      <c r="B21" s="98"/>
      <c r="C21" s="98"/>
      <c r="D21" s="98"/>
      <c r="E21" s="98"/>
      <c r="F21" s="98"/>
    </row>
    <row r="22" spans="1:6" ht="18.75">
      <c r="A22" s="98" t="s">
        <v>109</v>
      </c>
      <c r="B22" s="98"/>
      <c r="C22" s="98"/>
      <c r="D22" s="98"/>
      <c r="E22" s="98"/>
      <c r="F22" s="98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91" t="s">
        <v>110</v>
      </c>
      <c r="B1" s="91"/>
      <c r="C1" s="91"/>
      <c r="D1" s="91"/>
    </row>
    <row r="2" spans="1:4" ht="21" customHeight="1">
      <c r="A2" s="19"/>
      <c r="D2" s="20" t="s">
        <v>2</v>
      </c>
    </row>
    <row r="3" spans="1:4" ht="27.75" customHeight="1">
      <c r="A3" s="77" t="s">
        <v>3</v>
      </c>
      <c r="B3" s="77"/>
      <c r="C3" s="77" t="s">
        <v>4</v>
      </c>
      <c r="D3" s="77"/>
    </row>
    <row r="4" spans="1:4" ht="27.75" customHeight="1">
      <c r="A4" s="22" t="s">
        <v>5</v>
      </c>
      <c r="B4" s="22" t="s">
        <v>6</v>
      </c>
      <c r="C4" s="22" t="s">
        <v>5</v>
      </c>
      <c r="D4" s="22" t="s">
        <v>6</v>
      </c>
    </row>
    <row r="5" spans="1:4" ht="27.75" customHeight="1">
      <c r="A5" s="23" t="s">
        <v>111</v>
      </c>
      <c r="B5" s="22">
        <v>6024.25</v>
      </c>
      <c r="C5" s="55" t="s">
        <v>180</v>
      </c>
      <c r="D5" s="22">
        <v>553.73</v>
      </c>
    </row>
    <row r="6" spans="1:4" ht="27.75" customHeight="1">
      <c r="A6" s="23" t="s">
        <v>112</v>
      </c>
      <c r="B6" s="22"/>
      <c r="C6" s="24" t="s">
        <v>113</v>
      </c>
      <c r="D6" s="22">
        <v>221.49</v>
      </c>
    </row>
    <row r="7" spans="1:4" ht="27.75" customHeight="1">
      <c r="A7" s="23" t="s">
        <v>114</v>
      </c>
      <c r="B7" s="22"/>
      <c r="C7" s="55" t="s">
        <v>181</v>
      </c>
      <c r="D7" s="22">
        <v>5142.86</v>
      </c>
    </row>
    <row r="8" spans="1:4" ht="27.75" customHeight="1">
      <c r="A8" s="23" t="s">
        <v>115</v>
      </c>
      <c r="B8" s="22"/>
      <c r="C8" s="24" t="s">
        <v>116</v>
      </c>
      <c r="D8" s="22">
        <v>106.17</v>
      </c>
    </row>
    <row r="9" spans="1:4" ht="27.75" customHeight="1">
      <c r="A9" s="23" t="s">
        <v>117</v>
      </c>
      <c r="B9" s="22"/>
      <c r="C9" s="23"/>
      <c r="D9" s="22"/>
    </row>
    <row r="10" spans="1:4" ht="27.75" customHeight="1">
      <c r="A10" s="22"/>
      <c r="B10" s="22"/>
      <c r="C10" s="23"/>
      <c r="D10" s="22"/>
    </row>
    <row r="11" spans="1:4" ht="27.75" customHeight="1">
      <c r="A11" s="22"/>
      <c r="B11" s="22"/>
      <c r="C11" s="23"/>
      <c r="D11" s="22"/>
    </row>
    <row r="12" spans="1:4" ht="27.75" customHeight="1">
      <c r="A12" s="22"/>
      <c r="B12" s="22"/>
      <c r="C12" s="23"/>
      <c r="D12" s="22"/>
    </row>
    <row r="13" spans="1:4" ht="27.75" customHeight="1">
      <c r="A13" s="22" t="s">
        <v>118</v>
      </c>
      <c r="B13" s="22">
        <f>SUM(B5:B12)</f>
        <v>6024.25</v>
      </c>
      <c r="C13" s="22" t="s">
        <v>119</v>
      </c>
      <c r="D13" s="22">
        <f>SUM(D5:D12)</f>
        <v>6024.25</v>
      </c>
    </row>
    <row r="14" spans="1:4" ht="27.75" customHeight="1">
      <c r="A14" s="23" t="s">
        <v>120</v>
      </c>
      <c r="B14" s="22"/>
      <c r="C14" s="22"/>
      <c r="D14" s="22"/>
    </row>
    <row r="15" spans="1:4" ht="27.75" customHeight="1">
      <c r="A15" s="23" t="s">
        <v>121</v>
      </c>
      <c r="B15" s="23"/>
      <c r="C15" s="23" t="s">
        <v>122</v>
      </c>
      <c r="D15" s="22"/>
    </row>
    <row r="16" spans="1:4" ht="27.75" customHeight="1">
      <c r="A16" s="22"/>
      <c r="B16" s="22"/>
      <c r="C16" s="22"/>
      <c r="D16" s="22"/>
    </row>
    <row r="17" spans="1:4" ht="27.75" customHeight="1">
      <c r="A17" s="22" t="s">
        <v>16</v>
      </c>
      <c r="B17" s="22">
        <v>10306.24</v>
      </c>
      <c r="C17" s="22" t="s">
        <v>17</v>
      </c>
      <c r="D17" s="22">
        <f>D13</f>
        <v>6024.25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3">
      <selection activeCell="A5" sqref="A5:C15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91" t="s">
        <v>123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7.75" customHeight="1">
      <c r="A2" s="15" t="s">
        <v>124</v>
      </c>
      <c r="K2" s="100" t="s">
        <v>2</v>
      </c>
      <c r="L2" s="100"/>
    </row>
    <row r="3" spans="1:12" ht="41.25" customHeight="1">
      <c r="A3" s="96" t="s">
        <v>125</v>
      </c>
      <c r="B3" s="96"/>
      <c r="C3" s="3" t="s">
        <v>7</v>
      </c>
      <c r="D3" s="3" t="s">
        <v>121</v>
      </c>
      <c r="E3" s="3" t="s">
        <v>126</v>
      </c>
      <c r="F3" s="3" t="s">
        <v>127</v>
      </c>
      <c r="G3" s="3" t="s">
        <v>128</v>
      </c>
      <c r="H3" s="3" t="s">
        <v>129</v>
      </c>
      <c r="I3" s="3" t="s">
        <v>130</v>
      </c>
      <c r="J3" s="3" t="s">
        <v>131</v>
      </c>
      <c r="K3" s="3" t="s">
        <v>132</v>
      </c>
      <c r="L3" s="3" t="s">
        <v>120</v>
      </c>
    </row>
    <row r="4" spans="1:12" ht="27.75" customHeight="1">
      <c r="A4" s="4" t="s">
        <v>19</v>
      </c>
      <c r="B4" s="5" t="s">
        <v>20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6">
        <v>208</v>
      </c>
      <c r="B5" s="6" t="s">
        <v>24</v>
      </c>
      <c r="C5" s="7">
        <f>SUM(C6:C7)</f>
        <v>553.73</v>
      </c>
      <c r="D5" s="16"/>
      <c r="E5" s="7">
        <f>SUM(E6:E7)</f>
        <v>553.73</v>
      </c>
      <c r="F5" s="4"/>
      <c r="G5" s="4"/>
      <c r="H5" s="4"/>
      <c r="I5" s="4"/>
      <c r="J5" s="4"/>
      <c r="K5" s="4"/>
      <c r="L5" s="4"/>
    </row>
    <row r="6" spans="1:12" ht="27.75" customHeight="1">
      <c r="A6" s="9">
        <v>20805</v>
      </c>
      <c r="B6" s="9" t="s">
        <v>25</v>
      </c>
      <c r="C6" s="54">
        <v>0</v>
      </c>
      <c r="D6" s="16"/>
      <c r="E6" s="10">
        <v>0</v>
      </c>
      <c r="F6" s="4"/>
      <c r="G6" s="4"/>
      <c r="H6" s="4"/>
      <c r="I6" s="4"/>
      <c r="J6" s="4"/>
      <c r="K6" s="4"/>
      <c r="L6" s="4"/>
    </row>
    <row r="7" spans="1:12" ht="27.75" customHeight="1">
      <c r="A7" s="10">
        <v>2080505</v>
      </c>
      <c r="B7" s="9" t="s">
        <v>26</v>
      </c>
      <c r="C7" s="54">
        <v>553.73</v>
      </c>
      <c r="D7" s="16"/>
      <c r="E7" s="10">
        <v>553.73</v>
      </c>
      <c r="F7" s="4"/>
      <c r="G7" s="4"/>
      <c r="H7" s="4"/>
      <c r="I7" s="4"/>
      <c r="J7" s="4"/>
      <c r="K7" s="4"/>
      <c r="L7" s="4"/>
    </row>
    <row r="8" spans="1:12" ht="27.75" customHeight="1">
      <c r="A8" s="7">
        <v>210</v>
      </c>
      <c r="B8" s="6" t="s">
        <v>27</v>
      </c>
      <c r="C8" s="7">
        <f>SUM(C9)</f>
        <v>221.49</v>
      </c>
      <c r="D8" s="9"/>
      <c r="E8" s="7">
        <f>SUM(E9)</f>
        <v>221.49</v>
      </c>
      <c r="F8" s="4"/>
      <c r="G8" s="4"/>
      <c r="H8" s="4"/>
      <c r="I8" s="4"/>
      <c r="J8" s="4"/>
      <c r="K8" s="4"/>
      <c r="L8" s="4"/>
    </row>
    <row r="9" spans="1:12" ht="27.75" customHeight="1">
      <c r="A9" s="10">
        <v>21011</v>
      </c>
      <c r="B9" s="9" t="s">
        <v>28</v>
      </c>
      <c r="C9" s="54">
        <v>221.49</v>
      </c>
      <c r="D9" s="9"/>
      <c r="E9" s="54">
        <v>221.49</v>
      </c>
      <c r="F9" s="4"/>
      <c r="G9" s="4"/>
      <c r="H9" s="4"/>
      <c r="I9" s="4"/>
      <c r="J9" s="4"/>
      <c r="K9" s="4"/>
      <c r="L9" s="4"/>
    </row>
    <row r="10" spans="1:12" ht="27.75" customHeight="1">
      <c r="A10" s="7">
        <v>205</v>
      </c>
      <c r="B10" s="6" t="s">
        <v>182</v>
      </c>
      <c r="C10" s="7">
        <f>SUM(C11)</f>
        <v>5142.86</v>
      </c>
      <c r="D10" s="9"/>
      <c r="E10" s="7">
        <f>SUM(E11)</f>
        <v>5142.86</v>
      </c>
      <c r="F10" s="4"/>
      <c r="G10" s="4"/>
      <c r="H10" s="4"/>
      <c r="I10" s="4"/>
      <c r="J10" s="4"/>
      <c r="K10" s="4"/>
      <c r="L10" s="4"/>
    </row>
    <row r="11" spans="1:12" ht="27.75" customHeight="1">
      <c r="A11" s="10">
        <v>2050204</v>
      </c>
      <c r="B11" s="64" t="s">
        <v>183</v>
      </c>
      <c r="C11" s="54">
        <v>5142.86</v>
      </c>
      <c r="D11" s="9"/>
      <c r="E11" s="54">
        <v>5142.86</v>
      </c>
      <c r="F11" s="4"/>
      <c r="G11" s="4"/>
      <c r="H11" s="4"/>
      <c r="I11" s="4"/>
      <c r="J11" s="4"/>
      <c r="K11" s="4"/>
      <c r="L11" s="4"/>
    </row>
    <row r="12" spans="1:12" ht="27.75" customHeight="1">
      <c r="A12" s="6">
        <v>221</v>
      </c>
      <c r="B12" s="6" t="s">
        <v>29</v>
      </c>
      <c r="C12" s="7">
        <f>SUM(C14)</f>
        <v>106.17</v>
      </c>
      <c r="D12" s="11"/>
      <c r="E12" s="7">
        <f>SUM(E14)</f>
        <v>106.17</v>
      </c>
      <c r="F12" s="4"/>
      <c r="G12" s="4"/>
      <c r="H12" s="4"/>
      <c r="I12" s="4"/>
      <c r="J12" s="4"/>
      <c r="K12" s="4"/>
      <c r="L12" s="4"/>
    </row>
    <row r="13" spans="1:12" ht="27.75" customHeight="1">
      <c r="A13" s="9">
        <v>22102</v>
      </c>
      <c r="B13" s="9" t="s">
        <v>30</v>
      </c>
      <c r="C13" s="54">
        <v>0</v>
      </c>
      <c r="D13" s="11"/>
      <c r="E13" s="54">
        <v>0</v>
      </c>
      <c r="F13" s="4"/>
      <c r="G13" s="4"/>
      <c r="H13" s="4"/>
      <c r="I13" s="4"/>
      <c r="J13" s="4"/>
      <c r="K13" s="4"/>
      <c r="L13" s="4"/>
    </row>
    <row r="14" spans="1:12" ht="27.75" customHeight="1">
      <c r="A14" s="10">
        <v>2210201</v>
      </c>
      <c r="B14" s="9" t="s">
        <v>31</v>
      </c>
      <c r="C14" s="54">
        <v>106.17</v>
      </c>
      <c r="D14" s="11"/>
      <c r="E14" s="54">
        <v>106.17</v>
      </c>
      <c r="F14" s="4"/>
      <c r="G14" s="4"/>
      <c r="H14" s="4"/>
      <c r="I14" s="4"/>
      <c r="J14" s="4"/>
      <c r="K14" s="4"/>
      <c r="L14" s="4"/>
    </row>
    <row r="15" spans="1:12" ht="27.75" customHeight="1">
      <c r="A15" s="101" t="s">
        <v>133</v>
      </c>
      <c r="B15" s="101"/>
      <c r="C15" s="54">
        <f>E15</f>
        <v>6024.25</v>
      </c>
      <c r="D15" s="10"/>
      <c r="E15" s="10">
        <f>E5+E8+E10+E12</f>
        <v>6024.25</v>
      </c>
      <c r="F15" s="4"/>
      <c r="G15" s="4"/>
      <c r="H15" s="4"/>
      <c r="I15" s="4"/>
      <c r="J15" s="4"/>
      <c r="K15" s="4"/>
      <c r="L15" s="4"/>
    </row>
    <row r="16" spans="1:6" ht="27.75" customHeight="1">
      <c r="A16" s="99" t="s">
        <v>102</v>
      </c>
      <c r="B16" s="99"/>
      <c r="C16" s="99"/>
      <c r="D16" s="99"/>
      <c r="E16" s="99"/>
      <c r="F16" s="99"/>
    </row>
    <row r="17" spans="1:6" ht="27.75" customHeight="1">
      <c r="A17" s="98" t="s">
        <v>134</v>
      </c>
      <c r="B17" s="98"/>
      <c r="C17" s="98"/>
      <c r="D17" s="98"/>
      <c r="E17" s="98"/>
      <c r="F17" s="98"/>
    </row>
  </sheetData>
  <sheetProtection/>
  <mergeCells count="6">
    <mergeCell ref="A16:F16"/>
    <mergeCell ref="A17:F17"/>
    <mergeCell ref="A1:L1"/>
    <mergeCell ref="K2:L2"/>
    <mergeCell ref="A3:B3"/>
    <mergeCell ref="A15:B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02" t="s">
        <v>135</v>
      </c>
      <c r="B1" s="102"/>
      <c r="C1" s="102"/>
      <c r="D1" s="102"/>
      <c r="E1" s="102"/>
      <c r="F1" s="102"/>
      <c r="G1" s="102"/>
      <c r="H1" s="102"/>
    </row>
    <row r="2" spans="1:8" ht="20.25" customHeight="1">
      <c r="A2" s="1"/>
      <c r="B2" s="2"/>
      <c r="C2" s="2"/>
      <c r="D2" s="2"/>
      <c r="E2" s="2"/>
      <c r="F2" s="2"/>
      <c r="G2" s="100" t="s">
        <v>147</v>
      </c>
      <c r="H2" s="100"/>
    </row>
    <row r="3" spans="1:8" ht="30.75" customHeight="1">
      <c r="A3" s="96" t="s">
        <v>125</v>
      </c>
      <c r="B3" s="96"/>
      <c r="C3" s="3" t="s">
        <v>7</v>
      </c>
      <c r="D3" s="3" t="s">
        <v>22</v>
      </c>
      <c r="E3" s="3" t="s">
        <v>23</v>
      </c>
      <c r="F3" s="3" t="s">
        <v>136</v>
      </c>
      <c r="G3" s="3" t="s">
        <v>137</v>
      </c>
      <c r="H3" s="3" t="s">
        <v>138</v>
      </c>
    </row>
    <row r="4" spans="1:8" ht="23.25" customHeight="1">
      <c r="A4" s="4" t="s">
        <v>19</v>
      </c>
      <c r="B4" s="5" t="s">
        <v>20</v>
      </c>
      <c r="C4" s="4"/>
      <c r="D4" s="4"/>
      <c r="E4" s="4"/>
      <c r="F4" s="4"/>
      <c r="G4" s="4"/>
      <c r="H4" s="4"/>
    </row>
    <row r="5" spans="1:8" ht="30" customHeight="1">
      <c r="A5" s="6">
        <v>208</v>
      </c>
      <c r="B5" s="6" t="s">
        <v>24</v>
      </c>
      <c r="C5" s="7">
        <f>SUM(C6:C7)</f>
        <v>553.73</v>
      </c>
      <c r="D5" s="7">
        <f>SUM(D6:D7)</f>
        <v>553.73</v>
      </c>
      <c r="E5" s="8"/>
      <c r="F5" s="4"/>
      <c r="G5" s="4"/>
      <c r="H5" s="4"/>
    </row>
    <row r="6" spans="1:8" ht="30" customHeight="1">
      <c r="A6" s="9">
        <v>20805</v>
      </c>
      <c r="B6" s="9" t="s">
        <v>25</v>
      </c>
      <c r="C6" s="54">
        <v>0</v>
      </c>
      <c r="D6" s="54">
        <v>0</v>
      </c>
      <c r="E6" s="11"/>
      <c r="F6" s="4"/>
      <c r="G6" s="4"/>
      <c r="H6" s="4"/>
    </row>
    <row r="7" spans="1:8" ht="30" customHeight="1">
      <c r="A7" s="10">
        <v>2080505</v>
      </c>
      <c r="B7" s="9" t="s">
        <v>26</v>
      </c>
      <c r="C7" s="54">
        <v>553.73</v>
      </c>
      <c r="D7" s="54">
        <v>553.73</v>
      </c>
      <c r="E7" s="11"/>
      <c r="F7" s="4"/>
      <c r="G7" s="4"/>
      <c r="H7" s="4"/>
    </row>
    <row r="8" spans="1:8" ht="30" customHeight="1">
      <c r="A8" s="7">
        <v>210</v>
      </c>
      <c r="B8" s="6" t="s">
        <v>27</v>
      </c>
      <c r="C8" s="7">
        <f>SUM(C9)</f>
        <v>221.49</v>
      </c>
      <c r="D8" s="7">
        <f>SUM(D9)</f>
        <v>222.49</v>
      </c>
      <c r="E8" s="7"/>
      <c r="F8" s="4"/>
      <c r="G8" s="4"/>
      <c r="H8" s="4"/>
    </row>
    <row r="9" spans="1:8" ht="30" customHeight="1">
      <c r="A9" s="10">
        <v>21011</v>
      </c>
      <c r="B9" s="9" t="s">
        <v>28</v>
      </c>
      <c r="C9" s="54">
        <v>221.49</v>
      </c>
      <c r="D9" s="54">
        <v>222.49</v>
      </c>
      <c r="E9" s="11"/>
      <c r="F9" s="4"/>
      <c r="G9" s="4"/>
      <c r="H9" s="4"/>
    </row>
    <row r="10" spans="1:8" ht="30" customHeight="1">
      <c r="A10" s="7">
        <v>205</v>
      </c>
      <c r="B10" s="6" t="s">
        <v>182</v>
      </c>
      <c r="C10" s="7">
        <f>SUM(C11)</f>
        <v>5142.86</v>
      </c>
      <c r="D10" s="7">
        <f>SUM(D11)</f>
        <v>5143.86</v>
      </c>
      <c r="E10" s="11"/>
      <c r="F10" s="4"/>
      <c r="G10" s="4"/>
      <c r="H10" s="4"/>
    </row>
    <row r="11" spans="1:8" ht="30" customHeight="1">
      <c r="A11" s="10">
        <v>2050204</v>
      </c>
      <c r="B11" s="64" t="s">
        <v>183</v>
      </c>
      <c r="C11" s="54">
        <v>5142.86</v>
      </c>
      <c r="D11" s="54">
        <v>5143.86</v>
      </c>
      <c r="E11" s="11"/>
      <c r="F11" s="4"/>
      <c r="G11" s="4"/>
      <c r="H11" s="4"/>
    </row>
    <row r="12" spans="1:8" ht="30" customHeight="1">
      <c r="A12" s="6">
        <v>221</v>
      </c>
      <c r="B12" s="6" t="s">
        <v>29</v>
      </c>
      <c r="C12" s="7">
        <f>SUM(C14)</f>
        <v>106.17</v>
      </c>
      <c r="D12" s="7">
        <f>SUM(D14)</f>
        <v>106.17</v>
      </c>
      <c r="E12" s="6"/>
      <c r="F12" s="4"/>
      <c r="G12" s="4"/>
      <c r="H12" s="4"/>
    </row>
    <row r="13" spans="1:8" ht="30" customHeight="1">
      <c r="A13" s="9">
        <v>22102</v>
      </c>
      <c r="B13" s="9" t="s">
        <v>30</v>
      </c>
      <c r="C13" s="54">
        <v>0</v>
      </c>
      <c r="D13" s="54">
        <v>0</v>
      </c>
      <c r="E13" s="9"/>
      <c r="F13" s="4"/>
      <c r="G13" s="4"/>
      <c r="H13" s="4"/>
    </row>
    <row r="14" spans="1:8" ht="30" customHeight="1">
      <c r="A14" s="10">
        <v>2210201</v>
      </c>
      <c r="B14" s="9" t="s">
        <v>31</v>
      </c>
      <c r="C14" s="54">
        <v>106.17</v>
      </c>
      <c r="D14" s="54">
        <v>106.17</v>
      </c>
      <c r="E14" s="9"/>
      <c r="F14" s="4"/>
      <c r="G14" s="4"/>
      <c r="H14" s="4"/>
    </row>
    <row r="15" spans="1:8" ht="30" customHeight="1">
      <c r="A15" s="101" t="s">
        <v>133</v>
      </c>
      <c r="B15" s="101"/>
      <c r="C15" s="54">
        <f>SUM(C5+C8+C10+C12)</f>
        <v>6024.25</v>
      </c>
      <c r="D15" s="54">
        <f>SUM(D5+D8+D10+D12)</f>
        <v>6026.25</v>
      </c>
      <c r="E15" s="9"/>
      <c r="F15" s="4"/>
      <c r="G15" s="4"/>
      <c r="H15" s="4"/>
    </row>
  </sheetData>
  <sheetProtection/>
  <mergeCells count="4">
    <mergeCell ref="A1:H1"/>
    <mergeCell ref="G2:H2"/>
    <mergeCell ref="A3:B3"/>
    <mergeCell ref="A15:B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2019-01-17T04:40:39Z</cp:lastPrinted>
  <dcterms:created xsi:type="dcterms:W3CDTF">2006-09-13T11:21:51Z</dcterms:created>
  <dcterms:modified xsi:type="dcterms:W3CDTF">2019-01-22T12:26:13Z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