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<sst xmlns="http://schemas.openxmlformats.org/spreadsheetml/2006/main" count="257" uniqueCount="158">
  <si>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</si>
  <si>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</si>
  <si>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</si>
  <si>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</si>
  <si>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</si>
  <si>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</si>
  <si>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</si>
  <si>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</si>
  <si>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</si>
  <si>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</si>
  <si>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</si>
  <si>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</si>
  <si>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</si>
  <si>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</si>
  <si>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</si>
  <si>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</si>
  <si>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</si>
  <si>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</si>
  <si>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</si>
  <si>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</si>
  <si>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</si>
  <si>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</si>
  <si>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</si>
  <si>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</si>
  <si>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</si>
  <si>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</si>
  <si>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</si>
  <si>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</si>
  <si>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</si>
  <si>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</si>
  <si>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</si>
  <si>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</si>
  <si>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</si>
  <si>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</si>
  <si>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发展和改革事物</t>
  </si>
  <si>
    <t xml:space="preserve">    行政运行</t>
  </si>
  <si>
    <t>其他发展和改革事物</t>
  </si>
  <si>
    <t>机关事业单位基本养老保险缴费支出</t>
  </si>
  <si>
    <t>公益性岗位补贴</t>
  </si>
  <si>
    <t>死亡抚恤</t>
  </si>
  <si>
    <t>行政单位医疗</t>
  </si>
  <si>
    <t>公务员医疗补助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</si>
  <si>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</si>
  <si>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</si>
  <si>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</si>
  <si>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</si>
  <si>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</si>
  <si>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</si>
  <si>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</si>
  <si>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特殊事项经费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</si>
  <si>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</si>
  <si>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</si>
  <si>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</si>
  <si>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</si>
  <si>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</si>
  <si>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</si>
  <si>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</si>
  <si>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</si>
  <si>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</si>
  <si>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</si>
  <si>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</si>
  <si>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r>
      <t>0</t>
    </r>
    <r>
      <rPr>
        <sz val="10.5"/>
        <color indexed="8"/>
        <rFont val="宋体"/>
        <family val="0"/>
      </rPr>
      <t>4</t>
    </r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</si>
  <si>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</si>
  <si>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</si>
  <si>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</si>
  <si>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</si>
  <si>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</si>
  <si>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</si>
  <si>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职工基本医疗保险</t>
  </si>
  <si>
    <t>其他社会保障</t>
  </si>
  <si>
    <t>医疗费</t>
  </si>
  <si>
    <t>14</t>
  </si>
  <si>
    <t>体检费</t>
  </si>
  <si>
    <t>其他工资福利支出</t>
  </si>
  <si>
    <t>个人通讯补助</t>
  </si>
  <si>
    <t>99</t>
  </si>
  <si>
    <t>休假探亲费</t>
  </si>
  <si>
    <t>未休假人员生活补助</t>
  </si>
  <si>
    <t>公益性岗位补助</t>
  </si>
  <si>
    <t>商品服务支出</t>
  </si>
  <si>
    <t>办公费</t>
  </si>
  <si>
    <t>印刷费</t>
  </si>
  <si>
    <t>05（06）</t>
  </si>
  <si>
    <t>水（电）费</t>
  </si>
  <si>
    <t>07</t>
  </si>
  <si>
    <t>邮电费</t>
  </si>
  <si>
    <t>取暖费</t>
  </si>
  <si>
    <t>11</t>
  </si>
  <si>
    <t>差旅费</t>
  </si>
  <si>
    <t>13</t>
  </si>
  <si>
    <t>维修（护）费</t>
  </si>
  <si>
    <t>15</t>
  </si>
  <si>
    <t>会议费</t>
  </si>
  <si>
    <t>培训费</t>
  </si>
  <si>
    <t>公务接待费</t>
  </si>
  <si>
    <t>福利费</t>
  </si>
  <si>
    <t>公务用车运行维护费</t>
  </si>
  <si>
    <t>其他商品服务支出</t>
  </si>
  <si>
    <t>其他队个人和家庭补助支出</t>
  </si>
  <si>
    <t>04</t>
  </si>
  <si>
    <t>抚恤金</t>
  </si>
  <si>
    <t>离休人员经费（公用经费）</t>
  </si>
  <si>
    <t>退休人员抚慰金</t>
  </si>
  <si>
    <t>发展与改革事务支出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</si>
  <si>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</si>
  <si>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</si>
  <si>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</si>
  <si>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</si>
  <si>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</si>
  <si>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</si>
  <si>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</si>
  <si>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</si>
  <si>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</si>
  <si>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</si>
  <si>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</si>
  <si>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</si>
  <si>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</si>
  <si>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</si>
  <si>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</si>
  <si>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</si>
  <si>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</si>
  <si>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</si>
  <si>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</si>
  <si>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</si>
  <si>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</si>
  <si>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</si>
  <si>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</si>
  <si>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</si>
  <si>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</si>
  <si>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</si>
  <si>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</si>
  <si>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</si>
  <si>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</si>
  <si>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住房保障支出合计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</si>
  <si>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</si>
  <si>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</si>
  <si>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</si>
  <si>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</si>
  <si>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</si>
  <si>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</si>
  <si>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</si>
  <si>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</si>
  <si>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</si>
  <si>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</si>
  <si>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</si>
  <si>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</si>
  <si>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</si>
  <si>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</si>
  <si>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</si>
  <si>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</si>
  <si>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其他发展和改革事务支出</t>
  </si>
  <si>
    <t>机关事业单位基本医疗保险缴费支出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</si>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</sst>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4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50" fillId="0" borderId="17" xfId="0" applyNumberFormat="1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justify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9" sqref="I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7" t="s">
        <v>0</v>
      </c>
      <c r="B1" s="87"/>
      <c r="C1" s="87"/>
      <c r="D1" s="87"/>
      <c r="E1" s="87"/>
      <c r="F1" s="87"/>
    </row>
    <row r="2" spans="1:6" ht="19.5">
      <c r="A2" s="88" t="s">
        <v>1</v>
      </c>
      <c r="B2" s="89"/>
      <c r="C2" s="89"/>
      <c r="D2" s="89"/>
      <c r="E2" s="90" t="s">
        <v>2</v>
      </c>
      <c r="F2" s="90"/>
    </row>
    <row r="3" spans="1:6" ht="29.25" customHeight="1">
      <c r="A3" s="91" t="s">
        <v>3</v>
      </c>
      <c r="B3" s="92"/>
      <c r="C3" s="91" t="s">
        <v>4</v>
      </c>
      <c r="D3" s="93"/>
      <c r="E3" s="93"/>
      <c r="F3" s="92"/>
    </row>
    <row r="4" spans="1:6" ht="24.75" customHeight="1">
      <c r="A4" s="24" t="s">
        <v>5</v>
      </c>
      <c r="B4" s="24" t="s">
        <v>6</v>
      </c>
      <c r="C4" s="24" t="s">
        <v>5</v>
      </c>
      <c r="D4" s="24" t="s">
        <v>7</v>
      </c>
      <c r="E4" s="94" t="s">
        <v>8</v>
      </c>
      <c r="F4" s="94" t="s">
        <v>9</v>
      </c>
    </row>
    <row r="5" spans="1:6" ht="33.75" customHeight="1">
      <c r="A5" s="25" t="s">
        <v>10</v>
      </c>
      <c r="B5" s="11">
        <v>2602.04</v>
      </c>
      <c r="C5" s="11" t="s">
        <v>11</v>
      </c>
      <c r="D5" s="95">
        <v>2602.04</v>
      </c>
      <c r="E5" s="11"/>
      <c r="F5" s="11"/>
    </row>
    <row r="6" spans="1:6" ht="33.75" customHeight="1">
      <c r="A6" s="96" t="s">
        <v>12</v>
      </c>
      <c r="B6" s="97">
        <v>2602.04</v>
      </c>
      <c r="C6" s="96" t="s">
        <v>13</v>
      </c>
      <c r="D6" s="95">
        <v>2602.04</v>
      </c>
      <c r="E6" s="11"/>
      <c r="F6" s="11"/>
    </row>
    <row r="7" spans="1:6" ht="33.75" customHeight="1">
      <c r="A7" s="96" t="s">
        <v>14</v>
      </c>
      <c r="B7" s="98"/>
      <c r="C7" s="96" t="s">
        <v>15</v>
      </c>
      <c r="D7" s="95"/>
      <c r="E7" s="11"/>
      <c r="F7" s="11"/>
    </row>
    <row r="8" spans="1:6" ht="33.75" customHeight="1">
      <c r="A8" s="96"/>
      <c r="B8" s="98"/>
      <c r="C8" s="96" t="s">
        <v>16</v>
      </c>
      <c r="D8" s="95"/>
      <c r="E8" s="11"/>
      <c r="F8" s="11"/>
    </row>
    <row r="9" spans="1:6" ht="33.75" customHeight="1">
      <c r="A9" s="96" t="s">
        <v>17</v>
      </c>
      <c r="B9" s="98"/>
      <c r="C9" s="96" t="s">
        <v>18</v>
      </c>
      <c r="D9" s="95"/>
      <c r="E9" s="11"/>
      <c r="F9" s="11"/>
    </row>
    <row r="10" spans="1:6" ht="33.75" customHeight="1">
      <c r="A10" s="96" t="s">
        <v>12</v>
      </c>
      <c r="B10" s="98"/>
      <c r="C10" s="96" t="s">
        <v>19</v>
      </c>
      <c r="D10" s="95"/>
      <c r="E10" s="11"/>
      <c r="F10" s="11"/>
    </row>
    <row r="11" spans="1:6" ht="33.75" customHeight="1">
      <c r="A11" s="96" t="s">
        <v>14</v>
      </c>
      <c r="B11" s="98"/>
      <c r="C11" s="96" t="s">
        <v>19</v>
      </c>
      <c r="D11" s="95"/>
      <c r="E11" s="11"/>
      <c r="F11" s="11"/>
    </row>
    <row r="12" spans="1:6" ht="33.75" customHeight="1">
      <c r="A12" s="98"/>
      <c r="B12" s="98"/>
      <c r="C12" s="96"/>
      <c r="D12" s="95"/>
      <c r="E12" s="11"/>
      <c r="F12" s="11"/>
    </row>
    <row r="13" spans="1:6" ht="33.75" customHeight="1">
      <c r="A13" s="98"/>
      <c r="B13" s="98"/>
      <c r="C13" s="96" t="s">
        <v>20</v>
      </c>
      <c r="D13" s="95"/>
      <c r="E13" s="11"/>
      <c r="F13" s="11"/>
    </row>
    <row r="14" spans="1:6" ht="33.75" customHeight="1">
      <c r="A14" s="98"/>
      <c r="B14" s="98"/>
      <c r="C14" s="98"/>
      <c r="D14" s="95"/>
      <c r="E14" s="11"/>
      <c r="F14" s="11"/>
    </row>
    <row r="15" spans="1:6" ht="33.75" customHeight="1">
      <c r="A15" s="98" t="s">
        <v>21</v>
      </c>
      <c r="B15" s="98">
        <f>B6</f>
        <v>2602.04</v>
      </c>
      <c r="C15" s="98" t="s">
        <v>22</v>
      </c>
      <c r="D15" s="95">
        <v>2602.04</v>
      </c>
      <c r="E15" s="11"/>
      <c r="F15" s="11"/>
    </row>
    <row r="16" spans="1:4" ht="24">
      <c r="A16" s="15"/>
      <c r="D16" s="9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D15" sqref="D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79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23</v>
      </c>
      <c r="D1" s="81"/>
      <c r="E1" s="3"/>
      <c r="F1" s="3"/>
    </row>
    <row r="2" spans="1:6" ht="16.5" customHeight="1">
      <c r="A2" s="82" t="s">
        <v>24</v>
      </c>
      <c r="B2" s="4"/>
      <c r="C2" s="4"/>
      <c r="D2" s="83"/>
      <c r="E2" s="4"/>
      <c r="F2" s="4"/>
    </row>
    <row r="3" spans="1:6" ht="45" customHeight="1">
      <c r="A3" s="11" t="s">
        <v>25</v>
      </c>
      <c r="B3" s="11"/>
      <c r="C3" s="11" t="s">
        <v>26</v>
      </c>
      <c r="D3" s="10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0" t="s">
        <v>31</v>
      </c>
      <c r="E4" s="11" t="s">
        <v>32</v>
      </c>
      <c r="F4" s="11"/>
    </row>
    <row r="5" spans="1:6" ht="45" customHeight="1">
      <c r="A5" s="11">
        <v>201</v>
      </c>
      <c r="B5" s="11" t="s">
        <v>33</v>
      </c>
      <c r="C5" s="11">
        <f>SUM(C7:C14)</f>
        <v>2602.0400000000004</v>
      </c>
      <c r="D5" s="10">
        <f>SUM(D7:D14)</f>
        <v>2322.0699999999997</v>
      </c>
      <c r="E5" s="11">
        <f>SUM(E7:E14)</f>
        <v>279.97</v>
      </c>
      <c r="F5" s="11"/>
    </row>
    <row r="6" spans="1:6" ht="45" customHeight="1">
      <c r="A6" s="11">
        <v>20104</v>
      </c>
      <c r="B6" s="11" t="s">
        <v>34</v>
      </c>
      <c r="C6" s="11">
        <f>SUM(C7:C8)</f>
        <v>2009.67</v>
      </c>
      <c r="D6" s="10">
        <f>SUM(D7:D8)</f>
        <v>1729.7</v>
      </c>
      <c r="E6" s="11">
        <f>SUM(E7:E8)</f>
        <v>279.97</v>
      </c>
      <c r="F6" s="11"/>
    </row>
    <row r="7" spans="1:6" ht="45" customHeight="1">
      <c r="A7" s="11">
        <v>2010401</v>
      </c>
      <c r="B7" s="11" t="s">
        <v>35</v>
      </c>
      <c r="C7" s="11">
        <f>SUM(D7:E7)</f>
        <v>1729.7</v>
      </c>
      <c r="D7" s="10">
        <v>1729.7</v>
      </c>
      <c r="E7" s="11"/>
      <c r="F7" s="11"/>
    </row>
    <row r="8" spans="1:6" ht="45" customHeight="1">
      <c r="A8" s="11">
        <v>2010499</v>
      </c>
      <c r="B8" s="11" t="s">
        <v>36</v>
      </c>
      <c r="C8" s="11">
        <f>SUM(D8:E8)</f>
        <v>279.97</v>
      </c>
      <c r="D8" s="10"/>
      <c r="E8" s="11">
        <v>279.97</v>
      </c>
      <c r="F8" s="11"/>
    </row>
    <row r="9" spans="1:6" ht="45" customHeight="1">
      <c r="A9" s="11">
        <v>2080505</v>
      </c>
      <c r="B9" s="11" t="s">
        <v>37</v>
      </c>
      <c r="C9" s="11">
        <v>266.26</v>
      </c>
      <c r="D9" s="10">
        <v>266.26</v>
      </c>
      <c r="E9" s="11"/>
      <c r="F9" s="11"/>
    </row>
    <row r="10" spans="1:6" ht="45" customHeight="1">
      <c r="A10" s="11">
        <v>2080705</v>
      </c>
      <c r="B10" s="11" t="s">
        <v>38</v>
      </c>
      <c r="C10" s="11">
        <f>SUM(D10:E10)</f>
        <v>38.61</v>
      </c>
      <c r="D10" s="10">
        <v>38.61</v>
      </c>
      <c r="E10" s="11"/>
      <c r="F10" s="11"/>
    </row>
    <row r="11" spans="1:6" ht="45" customHeight="1">
      <c r="A11" s="11">
        <v>2080801</v>
      </c>
      <c r="B11" s="11" t="s">
        <v>39</v>
      </c>
      <c r="C11" s="11">
        <f>SUM(D11:E11)</f>
        <v>6.11</v>
      </c>
      <c r="D11" s="10">
        <v>6.11</v>
      </c>
      <c r="E11" s="11"/>
      <c r="F11" s="11"/>
    </row>
    <row r="12" spans="1:6" ht="45" customHeight="1">
      <c r="A12" s="11">
        <v>2101101</v>
      </c>
      <c r="B12" s="11" t="s">
        <v>40</v>
      </c>
      <c r="C12" s="11">
        <v>106.5</v>
      </c>
      <c r="D12" s="10">
        <v>106.5</v>
      </c>
      <c r="E12" s="11"/>
      <c r="F12" s="11"/>
    </row>
    <row r="13" spans="1:6" ht="45" customHeight="1">
      <c r="A13" s="11">
        <v>2101103</v>
      </c>
      <c r="B13" s="11" t="s">
        <v>41</v>
      </c>
      <c r="C13" s="11">
        <v>26.99</v>
      </c>
      <c r="D13" s="10">
        <v>26.99</v>
      </c>
      <c r="E13" s="11"/>
      <c r="F13" s="11"/>
    </row>
    <row r="14" spans="1:6" ht="45" customHeight="1">
      <c r="A14" s="12">
        <v>2210201</v>
      </c>
      <c r="B14" s="12" t="s">
        <v>42</v>
      </c>
      <c r="C14" s="17">
        <f>SUM(D14:E14)</f>
        <v>147.9</v>
      </c>
      <c r="D14" s="13">
        <v>147.9</v>
      </c>
      <c r="E14" s="17"/>
      <c r="F14" s="17"/>
    </row>
    <row r="15" spans="1:6" ht="45" customHeight="1">
      <c r="A15" s="11" t="s">
        <v>7</v>
      </c>
      <c r="B15" s="11"/>
      <c r="C15" s="11">
        <f>C5</f>
        <v>2602.0400000000004</v>
      </c>
      <c r="D15" s="10">
        <f>D5</f>
        <v>2322.0699999999997</v>
      </c>
      <c r="E15" s="11">
        <f>E5</f>
        <v>279.97</v>
      </c>
      <c r="F15" s="11"/>
    </row>
    <row r="16" spans="1:6" ht="14.25">
      <c r="A16" s="84" t="s">
        <v>43</v>
      </c>
      <c r="B16" s="85"/>
      <c r="C16" s="85"/>
      <c r="D16" s="86"/>
      <c r="E16" s="85"/>
      <c r="F16" s="85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31">
      <selection activeCell="I33" activeCellId="1" sqref="I35 I33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7.8515625" style="0" customWidth="1"/>
    <col min="8" max="8" width="10.28125" style="0" customWidth="1"/>
    <col min="9" max="9" width="10.8515625" style="0" customWidth="1"/>
    <col min="10" max="10" width="9.421875" style="0" customWidth="1"/>
    <col min="11" max="11" width="12.00390625" style="0" customWidth="1"/>
  </cols>
  <sheetData>
    <row r="1" spans="1:11" ht="42.7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21" customHeight="1">
      <c r="B2" s="34"/>
      <c r="K2" s="75"/>
    </row>
    <row r="3" spans="1:11" ht="33" customHeight="1">
      <c r="A3" s="24" t="s">
        <v>45</v>
      </c>
      <c r="B3" s="24"/>
      <c r="C3" s="24"/>
      <c r="D3" s="24"/>
      <c r="E3" s="35" t="s">
        <v>46</v>
      </c>
      <c r="F3" s="36"/>
      <c r="G3" s="36"/>
      <c r="H3" s="36"/>
      <c r="I3" s="36"/>
      <c r="J3" s="76"/>
      <c r="K3" s="24" t="s">
        <v>27</v>
      </c>
    </row>
    <row r="4" spans="1:11" ht="30.75" customHeight="1">
      <c r="A4" s="24" t="s">
        <v>28</v>
      </c>
      <c r="B4" s="24"/>
      <c r="C4" s="24" t="s">
        <v>29</v>
      </c>
      <c r="D4" s="24" t="s">
        <v>7</v>
      </c>
      <c r="E4" s="24" t="s">
        <v>28</v>
      </c>
      <c r="F4" s="24"/>
      <c r="G4" s="24" t="s">
        <v>29</v>
      </c>
      <c r="H4" s="37" t="s">
        <v>47</v>
      </c>
      <c r="I4" s="24" t="s">
        <v>48</v>
      </c>
      <c r="J4" s="77" t="s">
        <v>49</v>
      </c>
      <c r="K4" s="24"/>
    </row>
    <row r="5" spans="1:11" ht="30.75" customHeight="1">
      <c r="A5" s="38" t="s">
        <v>50</v>
      </c>
      <c r="B5" s="24" t="s">
        <v>51</v>
      </c>
      <c r="C5" s="24"/>
      <c r="D5" s="24"/>
      <c r="E5" s="24" t="s">
        <v>50</v>
      </c>
      <c r="F5" s="24" t="s">
        <v>51</v>
      </c>
      <c r="G5" s="24"/>
      <c r="H5" s="39"/>
      <c r="I5" s="24"/>
      <c r="J5" s="78"/>
      <c r="K5" s="24"/>
    </row>
    <row r="6" spans="1:11" ht="45.75" customHeight="1">
      <c r="A6" s="40">
        <v>501</v>
      </c>
      <c r="B6" s="41"/>
      <c r="C6" s="11" t="s">
        <v>52</v>
      </c>
      <c r="D6" s="11"/>
      <c r="E6" s="42">
        <v>301</v>
      </c>
      <c r="F6" s="11"/>
      <c r="G6" s="11" t="s">
        <v>53</v>
      </c>
      <c r="H6" s="10">
        <f>SUM(H7:H22)</f>
        <v>2161.12</v>
      </c>
      <c r="I6" s="10">
        <f>SUM(I7:I22)</f>
        <v>0</v>
      </c>
      <c r="J6" s="10"/>
      <c r="K6" s="11"/>
    </row>
    <row r="7" spans="1:11" ht="45.75" customHeight="1">
      <c r="A7" s="43"/>
      <c r="B7" s="44" t="s">
        <v>54</v>
      </c>
      <c r="C7" s="45" t="s">
        <v>55</v>
      </c>
      <c r="D7" s="45">
        <f>SUM(H7:H10)</f>
        <v>1427.22</v>
      </c>
      <c r="E7" s="45"/>
      <c r="F7" s="41" t="s">
        <v>54</v>
      </c>
      <c r="G7" s="11" t="s">
        <v>56</v>
      </c>
      <c r="H7" s="10">
        <v>280.48</v>
      </c>
      <c r="I7" s="10"/>
      <c r="J7" s="10"/>
      <c r="K7" s="11"/>
    </row>
    <row r="8" spans="1:11" ht="45.75" customHeight="1">
      <c r="A8" s="46"/>
      <c r="B8" s="47"/>
      <c r="C8" s="48"/>
      <c r="D8" s="48"/>
      <c r="E8" s="48"/>
      <c r="F8" s="41" t="s">
        <v>57</v>
      </c>
      <c r="G8" s="11" t="s">
        <v>58</v>
      </c>
      <c r="H8" s="10">
        <v>996.99</v>
      </c>
      <c r="I8" s="10"/>
      <c r="J8" s="10"/>
      <c r="K8" s="11"/>
    </row>
    <row r="9" spans="1:11" ht="45.75" customHeight="1">
      <c r="A9" s="46"/>
      <c r="B9" s="47"/>
      <c r="C9" s="48"/>
      <c r="D9" s="48"/>
      <c r="E9" s="48"/>
      <c r="F9" s="41" t="s">
        <v>59</v>
      </c>
      <c r="G9" s="11" t="s">
        <v>60</v>
      </c>
      <c r="H9" s="10">
        <v>104.15</v>
      </c>
      <c r="I9" s="10"/>
      <c r="J9" s="10"/>
      <c r="K9" s="11"/>
    </row>
    <row r="10" spans="1:11" ht="45.75" customHeight="1">
      <c r="A10" s="46"/>
      <c r="B10" s="49"/>
      <c r="C10" s="50"/>
      <c r="D10" s="50"/>
      <c r="E10" s="50"/>
      <c r="F10" s="41" t="s">
        <v>61</v>
      </c>
      <c r="G10" s="11" t="s">
        <v>62</v>
      </c>
      <c r="H10" s="10">
        <v>45.6</v>
      </c>
      <c r="I10" s="10"/>
      <c r="J10" s="10"/>
      <c r="K10" s="11"/>
    </row>
    <row r="11" spans="1:11" ht="45.75" customHeight="1">
      <c r="A11" s="51"/>
      <c r="B11" s="41" t="s">
        <v>57</v>
      </c>
      <c r="C11" s="11" t="s">
        <v>63</v>
      </c>
      <c r="D11" s="11">
        <f>SUM(H11:H15)</f>
        <v>413.37</v>
      </c>
      <c r="E11" s="11"/>
      <c r="F11" s="41" t="s">
        <v>64</v>
      </c>
      <c r="G11" s="11" t="s">
        <v>65</v>
      </c>
      <c r="H11" s="10">
        <v>266.26</v>
      </c>
      <c r="I11" s="10"/>
      <c r="J11" s="10"/>
      <c r="K11" s="11"/>
    </row>
    <row r="12" spans="1:11" ht="45.75" customHeight="1">
      <c r="A12" s="52"/>
      <c r="B12" s="41"/>
      <c r="C12" s="11"/>
      <c r="D12" s="11"/>
      <c r="E12" s="11"/>
      <c r="F12" s="41" t="s">
        <v>66</v>
      </c>
      <c r="G12" s="11" t="s">
        <v>67</v>
      </c>
      <c r="H12" s="10">
        <v>0</v>
      </c>
      <c r="I12" s="10"/>
      <c r="J12" s="10"/>
      <c r="K12" s="11"/>
    </row>
    <row r="13" spans="1:11" ht="45.75" customHeight="1">
      <c r="A13" s="52"/>
      <c r="B13" s="41"/>
      <c r="C13" s="11"/>
      <c r="D13" s="11"/>
      <c r="E13" s="11"/>
      <c r="F13" s="53">
        <v>10</v>
      </c>
      <c r="G13" s="11" t="s">
        <v>68</v>
      </c>
      <c r="H13" s="10">
        <v>106.5</v>
      </c>
      <c r="I13" s="10"/>
      <c r="J13" s="10"/>
      <c r="K13" s="11"/>
    </row>
    <row r="14" spans="1:11" ht="45.75" customHeight="1">
      <c r="A14" s="52"/>
      <c r="B14" s="41"/>
      <c r="C14" s="11"/>
      <c r="D14" s="11"/>
      <c r="E14" s="11"/>
      <c r="F14" s="54">
        <v>11</v>
      </c>
      <c r="G14" s="55" t="s">
        <v>41</v>
      </c>
      <c r="H14" s="56">
        <v>26.99</v>
      </c>
      <c r="I14" s="10"/>
      <c r="J14" s="10"/>
      <c r="K14" s="11"/>
    </row>
    <row r="15" spans="1:11" ht="45.75" customHeight="1">
      <c r="A15" s="57"/>
      <c r="B15" s="41"/>
      <c r="C15" s="11"/>
      <c r="D15" s="11"/>
      <c r="E15" s="11"/>
      <c r="F15" s="54">
        <v>13</v>
      </c>
      <c r="G15" s="55" t="s">
        <v>69</v>
      </c>
      <c r="H15" s="56">
        <v>13.62</v>
      </c>
      <c r="I15" s="10"/>
      <c r="J15" s="10"/>
      <c r="K15" s="11"/>
    </row>
    <row r="16" spans="1:11" ht="45.75" customHeight="1">
      <c r="A16" s="40"/>
      <c r="B16" s="41" t="s">
        <v>59</v>
      </c>
      <c r="C16" s="11" t="s">
        <v>42</v>
      </c>
      <c r="D16" s="11">
        <f>H16</f>
        <v>147.9</v>
      </c>
      <c r="E16" s="11"/>
      <c r="F16" s="41">
        <v>13</v>
      </c>
      <c r="G16" s="11" t="s">
        <v>42</v>
      </c>
      <c r="H16" s="10">
        <v>147.9</v>
      </c>
      <c r="I16" s="10"/>
      <c r="J16" s="10"/>
      <c r="K16" s="11"/>
    </row>
    <row r="17" spans="1:11" ht="45.75" customHeight="1">
      <c r="A17" s="40"/>
      <c r="B17" s="58"/>
      <c r="C17" s="59" t="s">
        <v>70</v>
      </c>
      <c r="D17" s="59">
        <v>11.86</v>
      </c>
      <c r="E17" s="11"/>
      <c r="F17" s="41" t="s">
        <v>71</v>
      </c>
      <c r="G17" s="11" t="s">
        <v>72</v>
      </c>
      <c r="H17" s="10">
        <v>11.86</v>
      </c>
      <c r="I17" s="10"/>
      <c r="J17" s="10"/>
      <c r="K17" s="11"/>
    </row>
    <row r="18" spans="1:11" ht="45.75" customHeight="1">
      <c r="A18" s="40"/>
      <c r="B18" s="60" t="s">
        <v>61</v>
      </c>
      <c r="C18" s="61" t="s">
        <v>73</v>
      </c>
      <c r="D18" s="61">
        <f>H18+H19+H20+H21+H22</f>
        <v>160.77</v>
      </c>
      <c r="E18" s="11"/>
      <c r="F18" s="41">
        <v>99</v>
      </c>
      <c r="G18" s="11" t="s">
        <v>74</v>
      </c>
      <c r="H18" s="10">
        <v>15</v>
      </c>
      <c r="I18" s="10"/>
      <c r="J18" s="10"/>
      <c r="K18" s="11"/>
    </row>
    <row r="19" spans="1:11" ht="45.75" customHeight="1">
      <c r="A19" s="40"/>
      <c r="B19" s="62"/>
      <c r="C19" s="63"/>
      <c r="D19" s="63"/>
      <c r="E19" s="11"/>
      <c r="F19" s="41" t="s">
        <v>75</v>
      </c>
      <c r="G19" s="11" t="s">
        <v>76</v>
      </c>
      <c r="H19" s="10">
        <v>74.18</v>
      </c>
      <c r="I19" s="10"/>
      <c r="J19" s="10"/>
      <c r="K19" s="11"/>
    </row>
    <row r="20" spans="1:11" ht="45.75" customHeight="1">
      <c r="A20" s="40"/>
      <c r="B20" s="64"/>
      <c r="C20" s="65"/>
      <c r="D20" s="65"/>
      <c r="E20" s="11"/>
      <c r="F20" s="41" t="s">
        <v>75</v>
      </c>
      <c r="G20" s="11" t="s">
        <v>77</v>
      </c>
      <c r="H20" s="10">
        <v>25.08</v>
      </c>
      <c r="I20" s="10"/>
      <c r="J20" s="10"/>
      <c r="K20" s="11"/>
    </row>
    <row r="21" spans="1:11" ht="45.75" customHeight="1">
      <c r="A21" s="40"/>
      <c r="B21" s="64"/>
      <c r="C21" s="65"/>
      <c r="D21" s="65"/>
      <c r="E21" s="11"/>
      <c r="F21" s="41" t="s">
        <v>75</v>
      </c>
      <c r="G21" s="11" t="s">
        <v>78</v>
      </c>
      <c r="H21" s="10">
        <v>38.61</v>
      </c>
      <c r="I21" s="10"/>
      <c r="J21" s="10"/>
      <c r="K21" s="11"/>
    </row>
    <row r="22" spans="1:11" ht="45.75" customHeight="1">
      <c r="A22" s="40"/>
      <c r="B22" s="66"/>
      <c r="C22" s="67"/>
      <c r="D22" s="67"/>
      <c r="E22" s="11"/>
      <c r="F22" s="41" t="s">
        <v>75</v>
      </c>
      <c r="G22" s="11" t="s">
        <v>73</v>
      </c>
      <c r="H22" s="10">
        <v>7.9</v>
      </c>
      <c r="I22" s="10"/>
      <c r="J22" s="10"/>
      <c r="K22" s="11"/>
    </row>
    <row r="23" spans="1:11" ht="45.75" customHeight="1">
      <c r="A23" s="31"/>
      <c r="B23" s="11" t="s">
        <v>7</v>
      </c>
      <c r="C23" s="11"/>
      <c r="D23" s="11">
        <f>SUM(D7:D22)</f>
        <v>2161.1200000000003</v>
      </c>
      <c r="E23" s="11"/>
      <c r="F23" s="11"/>
      <c r="G23" s="11"/>
      <c r="H23" s="10">
        <f>SUM(H7:H22)</f>
        <v>2161.12</v>
      </c>
      <c r="I23" s="10"/>
      <c r="J23" s="10"/>
      <c r="K23" s="11"/>
    </row>
    <row r="24" spans="1:11" ht="19.5" customHeight="1">
      <c r="A24" s="68"/>
      <c r="B24" s="68"/>
      <c r="C24" s="69" t="s">
        <v>79</v>
      </c>
      <c r="D24" s="69">
        <v>148.47</v>
      </c>
      <c r="E24" s="68">
        <v>302</v>
      </c>
      <c r="F24" s="70" t="s">
        <v>54</v>
      </c>
      <c r="G24" s="71" t="s">
        <v>80</v>
      </c>
      <c r="H24" s="72"/>
      <c r="I24" s="72">
        <v>6.08</v>
      </c>
      <c r="J24" s="72"/>
      <c r="K24" s="68"/>
    </row>
    <row r="25" spans="1:11" ht="19.5" customHeight="1">
      <c r="A25" s="68"/>
      <c r="B25" s="68"/>
      <c r="C25" s="73"/>
      <c r="D25" s="73"/>
      <c r="E25" s="68"/>
      <c r="F25" s="70" t="s">
        <v>57</v>
      </c>
      <c r="G25" s="71" t="s">
        <v>81</v>
      </c>
      <c r="H25" s="72"/>
      <c r="I25" s="72">
        <v>1.52</v>
      </c>
      <c r="J25" s="72"/>
      <c r="K25" s="68"/>
    </row>
    <row r="26" spans="1:11" ht="19.5" customHeight="1">
      <c r="A26" s="68"/>
      <c r="B26" s="68"/>
      <c r="C26" s="73"/>
      <c r="D26" s="73"/>
      <c r="E26" s="68"/>
      <c r="F26" s="70" t="s">
        <v>82</v>
      </c>
      <c r="G26" s="71" t="s">
        <v>83</v>
      </c>
      <c r="H26" s="72"/>
      <c r="I26" s="72">
        <v>2.28</v>
      </c>
      <c r="J26" s="72"/>
      <c r="K26" s="68"/>
    </row>
    <row r="27" spans="1:11" ht="19.5" customHeight="1">
      <c r="A27" s="68"/>
      <c r="B27" s="68"/>
      <c r="C27" s="73"/>
      <c r="D27" s="73"/>
      <c r="E27" s="68"/>
      <c r="F27" s="70" t="s">
        <v>84</v>
      </c>
      <c r="G27" s="71" t="s">
        <v>85</v>
      </c>
      <c r="H27" s="72"/>
      <c r="I27" s="72">
        <v>2.28</v>
      </c>
      <c r="J27" s="72"/>
      <c r="K27" s="68"/>
    </row>
    <row r="28" spans="1:11" ht="19.5" customHeight="1">
      <c r="A28" s="68"/>
      <c r="B28" s="68"/>
      <c r="C28" s="73"/>
      <c r="D28" s="73"/>
      <c r="E28" s="68"/>
      <c r="F28" s="70" t="s">
        <v>64</v>
      </c>
      <c r="G28" s="71" t="s">
        <v>86</v>
      </c>
      <c r="H28" s="72"/>
      <c r="I28" s="72">
        <v>34.58</v>
      </c>
      <c r="J28" s="72"/>
      <c r="K28" s="68"/>
    </row>
    <row r="29" spans="1:11" ht="19.5" customHeight="1">
      <c r="A29" s="68"/>
      <c r="B29" s="68"/>
      <c r="C29" s="73"/>
      <c r="D29" s="73"/>
      <c r="E29" s="68"/>
      <c r="F29" s="70" t="s">
        <v>87</v>
      </c>
      <c r="G29" s="71" t="s">
        <v>88</v>
      </c>
      <c r="H29" s="72"/>
      <c r="I29" s="72">
        <v>36.48</v>
      </c>
      <c r="J29" s="72"/>
      <c r="K29" s="68"/>
    </row>
    <row r="30" spans="1:11" ht="19.5" customHeight="1">
      <c r="A30" s="68"/>
      <c r="B30" s="68"/>
      <c r="C30" s="73"/>
      <c r="D30" s="73"/>
      <c r="E30" s="68"/>
      <c r="F30" s="70" t="s">
        <v>89</v>
      </c>
      <c r="G30" s="71" t="s">
        <v>90</v>
      </c>
      <c r="H30" s="72"/>
      <c r="I30" s="72">
        <v>3.8</v>
      </c>
      <c r="J30" s="72"/>
      <c r="K30" s="68"/>
    </row>
    <row r="31" spans="1:11" ht="19.5" customHeight="1">
      <c r="A31" s="68"/>
      <c r="B31" s="68"/>
      <c r="C31" s="73"/>
      <c r="D31" s="73"/>
      <c r="E31" s="68"/>
      <c r="F31" s="70" t="s">
        <v>91</v>
      </c>
      <c r="G31" s="71" t="s">
        <v>92</v>
      </c>
      <c r="H31" s="72"/>
      <c r="I31" s="72">
        <v>3.8</v>
      </c>
      <c r="J31" s="72"/>
      <c r="K31" s="68"/>
    </row>
    <row r="32" spans="1:11" ht="19.5" customHeight="1">
      <c r="A32" s="68"/>
      <c r="B32" s="68"/>
      <c r="C32" s="73"/>
      <c r="D32" s="73"/>
      <c r="E32" s="68"/>
      <c r="F32" s="68">
        <v>16</v>
      </c>
      <c r="G32" s="71" t="s">
        <v>93</v>
      </c>
      <c r="H32" s="72"/>
      <c r="I32" s="72">
        <v>6.08</v>
      </c>
      <c r="J32" s="72"/>
      <c r="K32" s="68"/>
    </row>
    <row r="33" spans="1:11" ht="19.5" customHeight="1">
      <c r="A33" s="68"/>
      <c r="B33" s="68"/>
      <c r="C33" s="73"/>
      <c r="D33" s="73"/>
      <c r="E33" s="68"/>
      <c r="F33" s="68">
        <v>17</v>
      </c>
      <c r="G33" s="71" t="s">
        <v>94</v>
      </c>
      <c r="H33" s="72"/>
      <c r="I33" s="72">
        <v>3.42</v>
      </c>
      <c r="J33" s="72"/>
      <c r="K33" s="68"/>
    </row>
    <row r="34" spans="1:11" ht="19.5" customHeight="1">
      <c r="A34" s="68"/>
      <c r="B34" s="68"/>
      <c r="C34" s="73"/>
      <c r="D34" s="73"/>
      <c r="E34" s="68"/>
      <c r="F34" s="68">
        <v>29</v>
      </c>
      <c r="G34" s="71" t="s">
        <v>95</v>
      </c>
      <c r="H34" s="72"/>
      <c r="I34" s="72">
        <v>0.75</v>
      </c>
      <c r="J34" s="72"/>
      <c r="K34" s="68"/>
    </row>
    <row r="35" spans="1:11" ht="19.5" customHeight="1">
      <c r="A35" s="68"/>
      <c r="B35" s="68"/>
      <c r="C35" s="73"/>
      <c r="D35" s="73"/>
      <c r="E35" s="68"/>
      <c r="F35" s="68">
        <v>31</v>
      </c>
      <c r="G35" s="71" t="s">
        <v>96</v>
      </c>
      <c r="H35" s="72"/>
      <c r="I35" s="72">
        <v>36</v>
      </c>
      <c r="J35" s="72"/>
      <c r="K35" s="68"/>
    </row>
    <row r="36" spans="1:11" ht="19.5" customHeight="1">
      <c r="A36" s="68"/>
      <c r="B36" s="68"/>
      <c r="C36" s="74"/>
      <c r="D36" s="74"/>
      <c r="E36" s="68"/>
      <c r="F36" s="68">
        <v>99</v>
      </c>
      <c r="G36" s="71" t="s">
        <v>97</v>
      </c>
      <c r="H36" s="72"/>
      <c r="I36" s="72">
        <v>11.4</v>
      </c>
      <c r="J36" s="72"/>
      <c r="K36" s="68"/>
    </row>
    <row r="37" spans="1:11" ht="19.5" customHeight="1">
      <c r="A37" s="68"/>
      <c r="B37" s="68"/>
      <c r="C37" s="69" t="s">
        <v>98</v>
      </c>
      <c r="D37" s="69">
        <f>H38+H39+H37</f>
        <v>12.48</v>
      </c>
      <c r="E37" s="68">
        <v>303</v>
      </c>
      <c r="F37" s="70" t="s">
        <v>99</v>
      </c>
      <c r="G37" s="71" t="s">
        <v>100</v>
      </c>
      <c r="H37" s="72">
        <v>6.11</v>
      </c>
      <c r="I37" s="72"/>
      <c r="J37" s="72"/>
      <c r="K37" s="68"/>
    </row>
    <row r="38" spans="1:11" ht="19.5" customHeight="1">
      <c r="A38" s="68"/>
      <c r="B38" s="68"/>
      <c r="C38" s="73"/>
      <c r="D38" s="73"/>
      <c r="E38" s="68"/>
      <c r="F38" s="70" t="s">
        <v>75</v>
      </c>
      <c r="G38" s="71" t="s">
        <v>101</v>
      </c>
      <c r="H38" s="72">
        <v>3.92</v>
      </c>
      <c r="I38" s="72"/>
      <c r="J38" s="72"/>
      <c r="K38" s="68"/>
    </row>
    <row r="39" spans="1:11" ht="19.5" customHeight="1">
      <c r="A39" s="68"/>
      <c r="B39" s="68"/>
      <c r="C39" s="73"/>
      <c r="D39" s="73"/>
      <c r="E39" s="68"/>
      <c r="F39" s="68"/>
      <c r="G39" s="71" t="s">
        <v>102</v>
      </c>
      <c r="H39" s="72">
        <v>2.45</v>
      </c>
      <c r="I39" s="72"/>
      <c r="J39" s="72"/>
      <c r="K39" s="68"/>
    </row>
    <row r="40" spans="1:11" ht="19.5" customHeight="1">
      <c r="A40" s="68"/>
      <c r="B40" s="68"/>
      <c r="C40" s="74"/>
      <c r="D40" s="74"/>
      <c r="E40" s="68"/>
      <c r="F40" s="68"/>
      <c r="G40" s="71"/>
      <c r="H40" s="72"/>
      <c r="I40" s="72"/>
      <c r="J40" s="72"/>
      <c r="K40" s="68"/>
    </row>
    <row r="41" spans="1:11" ht="19.5" customHeight="1">
      <c r="A41" s="68"/>
      <c r="B41" s="68"/>
      <c r="C41" s="68" t="s">
        <v>32</v>
      </c>
      <c r="D41" s="68">
        <f>J41</f>
        <v>279.97</v>
      </c>
      <c r="E41" s="68">
        <v>302</v>
      </c>
      <c r="F41" s="68">
        <v>99</v>
      </c>
      <c r="G41" s="68" t="s">
        <v>103</v>
      </c>
      <c r="I41" s="68"/>
      <c r="J41" s="72">
        <v>279.97</v>
      </c>
      <c r="K41" s="68" t="s">
        <v>49</v>
      </c>
    </row>
    <row r="42" spans="1:11" ht="19.5" customHeight="1">
      <c r="A42" s="68"/>
      <c r="B42" s="68"/>
      <c r="C42" s="68"/>
      <c r="D42" s="68"/>
      <c r="E42" s="68"/>
      <c r="F42" s="68"/>
      <c r="G42" s="71"/>
      <c r="H42" s="72"/>
      <c r="I42" s="72"/>
      <c r="J42" s="72"/>
      <c r="K42" s="68"/>
    </row>
    <row r="43" spans="1:11" ht="19.5" customHeight="1">
      <c r="A43" s="68"/>
      <c r="B43" s="68"/>
      <c r="C43" s="68"/>
      <c r="D43" s="68"/>
      <c r="E43" s="68"/>
      <c r="H43" s="72"/>
      <c r="I43" s="72"/>
      <c r="J43" s="72"/>
      <c r="K43" s="68"/>
    </row>
    <row r="44" spans="1:11" ht="19.5" customHeight="1">
      <c r="A44" s="68"/>
      <c r="B44" s="68"/>
      <c r="C44" s="68"/>
      <c r="D44" s="68"/>
      <c r="E44" s="68"/>
      <c r="F44" s="68"/>
      <c r="G44" s="71"/>
      <c r="H44" s="72"/>
      <c r="I44" s="72"/>
      <c r="J44" s="72"/>
      <c r="K44" s="68"/>
    </row>
    <row r="45" spans="1:11" ht="19.5" customHeight="1">
      <c r="A45" s="68"/>
      <c r="B45" s="68"/>
      <c r="C45" s="68"/>
      <c r="D45" s="68"/>
      <c r="E45" s="68"/>
      <c r="F45" s="68"/>
      <c r="G45" s="71"/>
      <c r="H45" s="72"/>
      <c r="I45" s="72"/>
      <c r="J45" s="72"/>
      <c r="K45" s="68"/>
    </row>
    <row r="46" spans="1:11" ht="19.5" customHeight="1">
      <c r="A46" s="68"/>
      <c r="B46" s="68"/>
      <c r="C46" s="68"/>
      <c r="D46" s="68"/>
      <c r="E46" s="68"/>
      <c r="F46" s="68"/>
      <c r="G46" s="71"/>
      <c r="H46" s="72"/>
      <c r="I46" s="72"/>
      <c r="J46" s="72"/>
      <c r="K46" s="68"/>
    </row>
    <row r="47" spans="1:11" ht="19.5" customHeight="1">
      <c r="A47" s="68"/>
      <c r="B47" s="68"/>
      <c r="C47" s="68" t="s">
        <v>7</v>
      </c>
      <c r="D47" s="68">
        <f>SUM(D23:D46)</f>
        <v>2602.04</v>
      </c>
      <c r="E47" s="68"/>
      <c r="F47" s="68"/>
      <c r="G47" s="71"/>
      <c r="H47" s="72">
        <f>SUM(H23:H46)</f>
        <v>2173.6</v>
      </c>
      <c r="I47" s="72">
        <f>SUM(I24:I46)</f>
        <v>148.47</v>
      </c>
      <c r="J47" s="72">
        <f>J41</f>
        <v>279.97</v>
      </c>
      <c r="K47" s="68"/>
    </row>
  </sheetData>
  <sheetProtection/>
  <mergeCells count="30">
    <mergeCell ref="A1:K1"/>
    <mergeCell ref="A3:D3"/>
    <mergeCell ref="E3:J3"/>
    <mergeCell ref="A4:B4"/>
    <mergeCell ref="E4:F4"/>
    <mergeCell ref="B23:C23"/>
    <mergeCell ref="A7:A10"/>
    <mergeCell ref="A11:A15"/>
    <mergeCell ref="B7:B10"/>
    <mergeCell ref="B11:B15"/>
    <mergeCell ref="B18:B22"/>
    <mergeCell ref="C4:C5"/>
    <mergeCell ref="C7:C10"/>
    <mergeCell ref="C11:C15"/>
    <mergeCell ref="C18:C22"/>
    <mergeCell ref="C24:C36"/>
    <mergeCell ref="C37:C40"/>
    <mergeCell ref="D4:D5"/>
    <mergeCell ref="D7:D10"/>
    <mergeCell ref="D11:D15"/>
    <mergeCell ref="D18:D22"/>
    <mergeCell ref="D24:D36"/>
    <mergeCell ref="D37:D40"/>
    <mergeCell ref="E7:E10"/>
    <mergeCell ref="E11:E15"/>
    <mergeCell ref="G4:G5"/>
    <mergeCell ref="H4:H5"/>
    <mergeCell ref="I4:I5"/>
    <mergeCell ref="J4:J5"/>
    <mergeCell ref="K3:K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9" sqref="U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5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105</v>
      </c>
      <c r="B3" s="30"/>
      <c r="C3" s="30"/>
      <c r="D3" s="30"/>
      <c r="E3" s="30"/>
      <c r="F3" s="30"/>
      <c r="G3" s="30" t="s">
        <v>106</v>
      </c>
      <c r="H3" s="30"/>
      <c r="I3" s="30"/>
      <c r="J3" s="30"/>
      <c r="K3" s="30"/>
      <c r="L3" s="30"/>
      <c r="M3" s="30" t="s">
        <v>107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94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94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94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6">
        <f>SUM(D6:F6)</f>
        <v>50.5</v>
      </c>
      <c r="B6" s="6"/>
      <c r="C6" s="6"/>
      <c r="D6" s="6"/>
      <c r="E6" s="6">
        <v>46.9</v>
      </c>
      <c r="F6" s="6">
        <v>3.6</v>
      </c>
      <c r="G6" s="31">
        <f>K6</f>
        <v>38.87</v>
      </c>
      <c r="H6" s="31"/>
      <c r="I6" s="31"/>
      <c r="J6" s="31"/>
      <c r="K6" s="31">
        <v>38.87</v>
      </c>
      <c r="L6" s="31"/>
      <c r="M6" s="6">
        <f>SUM(Q6:R6)</f>
        <v>39.42</v>
      </c>
      <c r="N6" s="6"/>
      <c r="O6" s="6"/>
      <c r="P6" s="6"/>
      <c r="Q6" s="6">
        <v>36</v>
      </c>
      <c r="R6" s="6">
        <v>3.42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20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N17" sqref="N1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114</v>
      </c>
      <c r="B1" s="15"/>
      <c r="C1" s="15"/>
      <c r="D1" s="15"/>
      <c r="E1" s="15"/>
      <c r="F1" s="15"/>
    </row>
    <row r="2" spans="1:6" ht="21" customHeight="1">
      <c r="A2" s="26" t="s">
        <v>115</v>
      </c>
      <c r="E2" s="4" t="s">
        <v>2</v>
      </c>
      <c r="F2" s="4"/>
    </row>
    <row r="3" spans="1:6" ht="40.5" customHeight="1">
      <c r="A3" s="27" t="s">
        <v>28</v>
      </c>
      <c r="B3" s="27" t="s">
        <v>116</v>
      </c>
      <c r="C3" s="27" t="s">
        <v>117</v>
      </c>
      <c r="D3" s="27" t="s">
        <v>118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 t="s">
        <v>119</v>
      </c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0" t="s">
        <v>112</v>
      </c>
      <c r="B21" s="20"/>
      <c r="C21" s="20"/>
      <c r="D21" s="20"/>
      <c r="E21" s="20"/>
      <c r="F21" s="20"/>
    </row>
    <row r="22" spans="1:6" ht="18.75">
      <c r="A22" s="20" t="s">
        <v>120</v>
      </c>
      <c r="B22" s="20"/>
      <c r="C22" s="20"/>
      <c r="D22" s="20"/>
      <c r="E22" s="20"/>
      <c r="F22" s="2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K9" sqref="K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121</v>
      </c>
      <c r="B1" s="15"/>
      <c r="C1" s="15"/>
      <c r="D1" s="15"/>
    </row>
    <row r="2" spans="1:4" ht="21" customHeight="1">
      <c r="A2" s="22"/>
      <c r="D2" s="23" t="s">
        <v>2</v>
      </c>
    </row>
    <row r="3" spans="1:4" ht="27.75" customHeight="1">
      <c r="A3" s="24" t="s">
        <v>3</v>
      </c>
      <c r="B3" s="24"/>
      <c r="C3" s="24" t="s">
        <v>4</v>
      </c>
      <c r="D3" s="24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5" t="s">
        <v>122</v>
      </c>
      <c r="B5" s="11">
        <v>2602.04</v>
      </c>
      <c r="C5" s="25" t="s">
        <v>123</v>
      </c>
      <c r="D5" s="11">
        <f>B17-D11</f>
        <v>2454.14</v>
      </c>
    </row>
    <row r="6" spans="1:4" ht="27.75" customHeight="1">
      <c r="A6" s="25" t="s">
        <v>124</v>
      </c>
      <c r="B6" s="11"/>
      <c r="C6" s="25" t="s">
        <v>125</v>
      </c>
      <c r="D6" s="11"/>
    </row>
    <row r="7" spans="1:4" ht="27.75" customHeight="1">
      <c r="A7" s="25" t="s">
        <v>126</v>
      </c>
      <c r="B7" s="11"/>
      <c r="C7" s="25" t="s">
        <v>127</v>
      </c>
      <c r="D7" s="11"/>
    </row>
    <row r="8" spans="1:4" ht="27.75" customHeight="1">
      <c r="A8" s="25" t="s">
        <v>128</v>
      </c>
      <c r="B8" s="11"/>
      <c r="C8" s="25" t="s">
        <v>129</v>
      </c>
      <c r="D8" s="11"/>
    </row>
    <row r="9" spans="1:4" ht="27.75" customHeight="1">
      <c r="A9" s="25" t="s">
        <v>130</v>
      </c>
      <c r="B9" s="11"/>
      <c r="C9" s="25" t="s">
        <v>131</v>
      </c>
      <c r="D9" s="11"/>
    </row>
    <row r="10" spans="1:4" ht="27.75" customHeight="1">
      <c r="A10" s="11"/>
      <c r="B10" s="11"/>
      <c r="C10" s="25" t="s">
        <v>132</v>
      </c>
      <c r="D10" s="11"/>
    </row>
    <row r="11" spans="1:4" ht="27.75" customHeight="1">
      <c r="A11" s="11"/>
      <c r="B11" s="11"/>
      <c r="C11" s="25" t="s">
        <v>133</v>
      </c>
      <c r="D11" s="11">
        <v>147.9</v>
      </c>
    </row>
    <row r="12" spans="1:4" ht="27.75" customHeight="1">
      <c r="A12" s="11"/>
      <c r="B12" s="11"/>
      <c r="C12" s="25" t="s">
        <v>19</v>
      </c>
      <c r="D12" s="11"/>
    </row>
    <row r="13" spans="1:4" ht="27.75" customHeight="1">
      <c r="A13" s="11" t="s">
        <v>134</v>
      </c>
      <c r="B13" s="11"/>
      <c r="C13" s="11" t="s">
        <v>135</v>
      </c>
      <c r="D13" s="11"/>
    </row>
    <row r="14" spans="1:4" ht="27.75" customHeight="1">
      <c r="A14" s="25" t="s">
        <v>136</v>
      </c>
      <c r="B14" s="11"/>
      <c r="C14" s="11"/>
      <c r="D14" s="11"/>
    </row>
    <row r="15" spans="1:4" ht="27.75" customHeight="1">
      <c r="A15" s="25" t="s">
        <v>137</v>
      </c>
      <c r="B15" s="25"/>
      <c r="C15" s="25" t="s">
        <v>138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2602.04</v>
      </c>
      <c r="C17" s="11" t="s">
        <v>22</v>
      </c>
      <c r="D17" s="11">
        <f>B17</f>
        <v>2602.04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7" sqref="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140</v>
      </c>
      <c r="K2" s="21" t="s">
        <v>2</v>
      </c>
      <c r="L2" s="21"/>
    </row>
    <row r="3" spans="1:12" ht="41.2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ht="27.75" customHeight="1">
      <c r="A5" s="6">
        <v>201</v>
      </c>
      <c r="B5" s="6" t="s">
        <v>149</v>
      </c>
      <c r="C5" s="6">
        <f>SUM(C7:C14)</f>
        <v>2602.0400000000004</v>
      </c>
      <c r="D5" s="6">
        <f>SUM(D7:D14)</f>
        <v>0</v>
      </c>
      <c r="E5" s="6">
        <f>SUM(E7:E14)</f>
        <v>2602.0400000000004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7.75" customHeight="1">
      <c r="A6" s="6">
        <v>20104</v>
      </c>
      <c r="B6" s="6" t="s">
        <v>34</v>
      </c>
      <c r="C6" s="11">
        <f>SUM(E6)</f>
        <v>2009.67</v>
      </c>
      <c r="D6" s="6"/>
      <c r="E6" s="11">
        <f>SUM(E7:E8)</f>
        <v>2009.67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27.75" customHeight="1">
      <c r="A7" s="6">
        <v>2010401</v>
      </c>
      <c r="B7" s="6" t="s">
        <v>35</v>
      </c>
      <c r="C7" s="7">
        <f>SUM(E7)</f>
        <v>1729.7</v>
      </c>
      <c r="D7" s="6"/>
      <c r="E7" s="11">
        <v>1729.7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7.75" customHeight="1">
      <c r="A8" s="11">
        <v>2010499</v>
      </c>
      <c r="B8" s="11" t="s">
        <v>150</v>
      </c>
      <c r="C8" s="11">
        <f>SUM(D8:E8)</f>
        <v>279.97</v>
      </c>
      <c r="D8" s="6"/>
      <c r="E8" s="11">
        <v>279.97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27.75" customHeight="1">
      <c r="A9" s="11">
        <v>2080505</v>
      </c>
      <c r="B9" s="11" t="s">
        <v>151</v>
      </c>
      <c r="C9" s="11">
        <v>266.26</v>
      </c>
      <c r="D9" s="6"/>
      <c r="E9" s="11">
        <v>266.26</v>
      </c>
      <c r="F9" s="6"/>
      <c r="G9" s="6"/>
      <c r="H9" s="6"/>
      <c r="I9" s="6"/>
      <c r="J9" s="6"/>
      <c r="K9" s="6"/>
      <c r="L9" s="6"/>
    </row>
    <row r="10" spans="1:12" ht="27.75" customHeight="1">
      <c r="A10" s="11">
        <v>2080705</v>
      </c>
      <c r="B10" s="11" t="s">
        <v>38</v>
      </c>
      <c r="C10" s="11">
        <f>SUM(D10:E10)</f>
        <v>38.61</v>
      </c>
      <c r="D10" s="6"/>
      <c r="E10" s="11">
        <v>38.61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27.75" customHeight="1">
      <c r="A11" s="11">
        <v>2080801</v>
      </c>
      <c r="B11" s="11" t="s">
        <v>39</v>
      </c>
      <c r="C11" s="11">
        <f>SUM(D11:E11)</f>
        <v>6.11</v>
      </c>
      <c r="D11" s="6"/>
      <c r="E11" s="11">
        <v>6.11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27.75" customHeight="1">
      <c r="A12" s="11">
        <v>2101101</v>
      </c>
      <c r="B12" s="11" t="s">
        <v>40</v>
      </c>
      <c r="C12" s="11">
        <v>106.5</v>
      </c>
      <c r="D12" s="6"/>
      <c r="E12" s="11">
        <v>106.5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2101103</v>
      </c>
      <c r="B13" s="11" t="s">
        <v>41</v>
      </c>
      <c r="C13" s="11">
        <v>26.99</v>
      </c>
      <c r="D13" s="6"/>
      <c r="E13" s="11">
        <v>26.99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2">
        <v>2210201</v>
      </c>
      <c r="B14" s="12" t="s">
        <v>42</v>
      </c>
      <c r="C14" s="17">
        <f>SUM(D14:E14)</f>
        <v>147.9</v>
      </c>
      <c r="D14" s="18"/>
      <c r="E14" s="12">
        <v>147.9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27.75" customHeight="1">
      <c r="A15" s="6"/>
      <c r="B15" s="6"/>
      <c r="C15" s="6"/>
      <c r="D15" s="6"/>
      <c r="E15" s="6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7.75" customHeight="1">
      <c r="A16" s="6"/>
      <c r="B16" s="6"/>
      <c r="C16" s="6"/>
      <c r="D16" s="6"/>
      <c r="E16" s="6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7.75" customHeight="1">
      <c r="A17" s="7" t="s">
        <v>152</v>
      </c>
      <c r="B17" s="7"/>
      <c r="C17" s="6">
        <f>C5</f>
        <v>2602.0400000000004</v>
      </c>
      <c r="D17" s="6">
        <f>D5</f>
        <v>0</v>
      </c>
      <c r="E17" s="6">
        <f>E5</f>
        <v>2602.0400000000004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6" ht="27.75" customHeight="1">
      <c r="A18" s="19" t="s">
        <v>112</v>
      </c>
      <c r="B18" s="19"/>
      <c r="C18" s="19"/>
      <c r="D18" s="19"/>
      <c r="E18" s="19"/>
      <c r="F18" s="19"/>
    </row>
    <row r="19" spans="1:6" ht="27.75" customHeight="1">
      <c r="A19" s="20" t="s">
        <v>153</v>
      </c>
      <c r="B19" s="20"/>
      <c r="C19" s="20"/>
      <c r="D19" s="20"/>
      <c r="E19" s="20"/>
      <c r="F19" s="20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L6" sqref="L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141</v>
      </c>
      <c r="B3" s="5"/>
      <c r="C3" s="5" t="s">
        <v>7</v>
      </c>
      <c r="D3" s="5" t="s">
        <v>31</v>
      </c>
      <c r="E3" s="5" t="s">
        <v>32</v>
      </c>
      <c r="F3" s="5" t="s">
        <v>155</v>
      </c>
      <c r="G3" s="5" t="s">
        <v>156</v>
      </c>
      <c r="H3" s="5" t="s">
        <v>157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149</v>
      </c>
      <c r="C5" s="8">
        <f>C17</f>
        <v>2602.04</v>
      </c>
      <c r="D5" s="8">
        <f>D17</f>
        <v>2322.0699999999997</v>
      </c>
      <c r="E5" s="8">
        <f>E17</f>
        <v>279.97</v>
      </c>
      <c r="F5" s="8"/>
      <c r="G5" s="6"/>
      <c r="H5" s="6"/>
    </row>
    <row r="6" spans="1:8" ht="27.75" customHeight="1">
      <c r="A6" s="6">
        <v>20104</v>
      </c>
      <c r="B6" s="6" t="s">
        <v>34</v>
      </c>
      <c r="C6" s="8">
        <f>C7+C8</f>
        <v>2009.67</v>
      </c>
      <c r="D6" s="9">
        <f>D7+D9+D10+D11+D12+D13+D14</f>
        <v>2322.0699999999997</v>
      </c>
      <c r="E6" s="8">
        <f>E8</f>
        <v>279.97</v>
      </c>
      <c r="F6" s="8"/>
      <c r="G6" s="6"/>
      <c r="H6" s="6"/>
    </row>
    <row r="7" spans="1:8" ht="23.25" customHeight="1">
      <c r="A7" s="6">
        <v>2010401</v>
      </c>
      <c r="B7" s="6" t="s">
        <v>35</v>
      </c>
      <c r="C7" s="8">
        <f>D7</f>
        <v>1729.7</v>
      </c>
      <c r="D7" s="10">
        <v>1729.7</v>
      </c>
      <c r="E7" s="8"/>
      <c r="F7" s="8"/>
      <c r="G7" s="6"/>
      <c r="H7" s="6"/>
    </row>
    <row r="8" spans="1:8" ht="23.25" customHeight="1">
      <c r="A8" s="11">
        <v>2010499</v>
      </c>
      <c r="B8" s="11" t="s">
        <v>150</v>
      </c>
      <c r="C8" s="8">
        <f>E8</f>
        <v>279.97</v>
      </c>
      <c r="D8" s="9"/>
      <c r="E8" s="10">
        <v>279.97</v>
      </c>
      <c r="F8" s="8"/>
      <c r="G8" s="6"/>
      <c r="H8" s="6"/>
    </row>
    <row r="9" spans="1:8" ht="23.25" customHeight="1">
      <c r="A9" s="11">
        <v>2080505</v>
      </c>
      <c r="B9" s="11" t="s">
        <v>151</v>
      </c>
      <c r="C9" s="8">
        <f>D11</f>
        <v>6.11</v>
      </c>
      <c r="D9" s="10">
        <v>266.26</v>
      </c>
      <c r="E9" s="8"/>
      <c r="F9" s="8"/>
      <c r="G9" s="6"/>
      <c r="H9" s="6"/>
    </row>
    <row r="10" spans="1:8" ht="23.25" customHeight="1">
      <c r="A10" s="11">
        <v>2080705</v>
      </c>
      <c r="B10" s="11" t="s">
        <v>38</v>
      </c>
      <c r="C10" s="8">
        <f>D12</f>
        <v>106.5</v>
      </c>
      <c r="D10" s="10">
        <v>38.61</v>
      </c>
      <c r="E10" s="8"/>
      <c r="F10" s="8"/>
      <c r="G10" s="6"/>
      <c r="H10" s="6"/>
    </row>
    <row r="11" spans="1:8" ht="23.25" customHeight="1">
      <c r="A11" s="11">
        <v>2080801</v>
      </c>
      <c r="B11" s="11" t="s">
        <v>39</v>
      </c>
      <c r="C11" s="8">
        <f>D13</f>
        <v>26.99</v>
      </c>
      <c r="D11" s="10">
        <v>6.11</v>
      </c>
      <c r="E11" s="8"/>
      <c r="F11" s="8"/>
      <c r="G11" s="6"/>
      <c r="H11" s="6"/>
    </row>
    <row r="12" spans="1:8" ht="23.25" customHeight="1">
      <c r="A12" s="11">
        <v>2101101</v>
      </c>
      <c r="B12" s="11" t="s">
        <v>40</v>
      </c>
      <c r="C12" s="8">
        <f>D14</f>
        <v>147.9</v>
      </c>
      <c r="D12" s="10">
        <v>106.5</v>
      </c>
      <c r="E12" s="8"/>
      <c r="F12" s="8"/>
      <c r="G12" s="6"/>
      <c r="H12" s="6"/>
    </row>
    <row r="13" spans="1:8" ht="23.25" customHeight="1">
      <c r="A13" s="11">
        <v>2101103</v>
      </c>
      <c r="B13" s="11" t="s">
        <v>41</v>
      </c>
      <c r="C13" s="8">
        <f>D13</f>
        <v>26.99</v>
      </c>
      <c r="D13" s="10">
        <v>26.99</v>
      </c>
      <c r="E13" s="8"/>
      <c r="F13" s="8"/>
      <c r="G13" s="6"/>
      <c r="H13" s="6"/>
    </row>
    <row r="14" spans="1:8" ht="23.25" customHeight="1">
      <c r="A14" s="12">
        <v>2210201</v>
      </c>
      <c r="B14" s="12" t="s">
        <v>42</v>
      </c>
      <c r="C14" s="8">
        <f>D14</f>
        <v>147.9</v>
      </c>
      <c r="D14" s="13">
        <v>147.9</v>
      </c>
      <c r="E14" s="8"/>
      <c r="F14" s="8"/>
      <c r="G14" s="6"/>
      <c r="H14" s="6"/>
    </row>
    <row r="15" spans="1:8" ht="23.25" customHeight="1">
      <c r="A15" s="6"/>
      <c r="B15" s="6"/>
      <c r="C15" s="8">
        <f>D15</f>
        <v>0</v>
      </c>
      <c r="D15" s="8"/>
      <c r="E15" s="8"/>
      <c r="F15" s="8"/>
      <c r="G15" s="6"/>
      <c r="H15" s="6"/>
    </row>
    <row r="16" spans="1:8" ht="23.25" customHeight="1">
      <c r="A16" s="6"/>
      <c r="B16" s="6"/>
      <c r="C16" s="8">
        <f>D16</f>
        <v>0</v>
      </c>
      <c r="D16" s="8"/>
      <c r="E16" s="8"/>
      <c r="F16" s="8"/>
      <c r="G16" s="6"/>
      <c r="H16" s="6"/>
    </row>
    <row r="17" spans="1:8" ht="23.25" customHeight="1">
      <c r="A17" s="7" t="s">
        <v>152</v>
      </c>
      <c r="B17" s="7"/>
      <c r="C17" s="8">
        <f>D17+E17</f>
        <v>2602.04</v>
      </c>
      <c r="D17" s="8">
        <f>SUM(D7:D16)</f>
        <v>2322.0699999999997</v>
      </c>
      <c r="E17" s="8">
        <f>SUM(E8:E16)</f>
        <v>279.97</v>
      </c>
      <c r="F17" s="8"/>
      <c r="G17" s="6"/>
      <c r="H17" s="6"/>
    </row>
    <row r="18" spans="3:6" ht="13.5">
      <c r="C18" s="14"/>
      <c r="D18" s="14"/>
      <c r="E18" s="14"/>
      <c r="F18" s="14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cgzx</cp:lastModifiedBy>
  <dcterms:created xsi:type="dcterms:W3CDTF">2006-09-13T11:21:51Z</dcterms:created>
  <dcterms:modified xsi:type="dcterms:W3CDTF">2019-01-26T07:25:09Z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